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Marancsik Éva\Desktop\MRSZ_2020\Benchmark és elszámolás\"/>
    </mc:Choice>
  </mc:AlternateContent>
  <xr:revisionPtr revIDLastSave="0" documentId="8_{C48D12EF-0928-4632-8CF3-1A8EEBA1669F}" xr6:coauthVersionLast="45" xr6:coauthVersionMax="45" xr10:uidLastSave="{00000000-0000-0000-0000-000000000000}"/>
  <bookViews>
    <workbookView xWindow="-120" yWindow="-120" windowWidth="20730" windowHeight="11160" xr2:uid="{8921756A-DCCB-483C-ACD1-D46CC10E144B}"/>
  </bookViews>
  <sheets>
    <sheet name="SF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8" i="2" l="1"/>
  <c r="Q50" i="2"/>
  <c r="Q56" i="2"/>
  <c r="Q52" i="2"/>
  <c r="Q35" i="2"/>
  <c r="Q37" i="2"/>
  <c r="Q41" i="2"/>
  <c r="Q46" i="2"/>
  <c r="Q48" i="2"/>
  <c r="Q49" i="2"/>
  <c r="Q33" i="2"/>
  <c r="Q15" i="2"/>
  <c r="Q6" i="2"/>
  <c r="O35" i="2"/>
  <c r="O52" i="2"/>
  <c r="O50" i="2"/>
  <c r="O46" i="2"/>
  <c r="O31" i="2"/>
  <c r="H58" i="2"/>
  <c r="L58" i="2"/>
  <c r="O58" i="2"/>
  <c r="E58" i="2"/>
  <c r="E6" i="2"/>
  <c r="L31" i="2"/>
  <c r="H52" i="2"/>
  <c r="L52" i="2"/>
  <c r="E52" i="2"/>
  <c r="O15" i="2"/>
  <c r="H13" i="2" l="1"/>
  <c r="L13" i="2"/>
  <c r="E13" i="2"/>
  <c r="L56" i="2"/>
  <c r="L47" i="2"/>
  <c r="L48" i="2"/>
  <c r="L49" i="2"/>
  <c r="L50" i="2"/>
  <c r="H50" i="2"/>
  <c r="E50" i="2"/>
  <c r="L6" i="2"/>
  <c r="H6" i="2"/>
  <c r="L35" i="2"/>
  <c r="L37" i="2"/>
  <c r="L39" i="2"/>
  <c r="L41" i="2"/>
  <c r="L33" i="2"/>
  <c r="H31" i="2" l="1"/>
  <c r="E31" i="2" l="1"/>
</calcChain>
</file>

<file path=xl/sharedStrings.xml><?xml version="1.0" encoding="utf-8"?>
<sst xmlns="http://schemas.openxmlformats.org/spreadsheetml/2006/main" count="58" uniqueCount="48">
  <si>
    <t>Megnevezés</t>
  </si>
  <si>
    <t>Mennyiség</t>
  </si>
  <si>
    <t>Egységár</t>
  </si>
  <si>
    <t>Ráfordítás</t>
  </si>
  <si>
    <t>Jogcím</t>
  </si>
  <si>
    <t>Személyszállítási költségek</t>
  </si>
  <si>
    <t>Nevezési költségek</t>
  </si>
  <si>
    <t>Rendezési, felkészítési, képzési költségek</t>
  </si>
  <si>
    <t>Verseny- és játékengedélyek kiállításának költségei</t>
  </si>
  <si>
    <t>Labdatartó kocsi</t>
  </si>
  <si>
    <t>edző póló</t>
  </si>
  <si>
    <t>Versenyháló /terem és strand)</t>
  </si>
  <si>
    <t>Antenna készlet (tokkal)</t>
  </si>
  <si>
    <t>térdvédő /pár/</t>
  </si>
  <si>
    <t>alkarvédő /pár/</t>
  </si>
  <si>
    <t>mérkőzés mez</t>
  </si>
  <si>
    <t>mérkőzés nadrág</t>
  </si>
  <si>
    <t>Taktikai tábla</t>
  </si>
  <si>
    <t>Edzőmelegítő</t>
  </si>
  <si>
    <t>Utazókabát</t>
  </si>
  <si>
    <t>Cseretábla készlet (2 garnitúra)</t>
  </si>
  <si>
    <t>Kézi eredményjelző</t>
  </si>
  <si>
    <t>Bérleti díj</t>
  </si>
  <si>
    <t>szállás és étkezés költsége</t>
  </si>
  <si>
    <t>sportszervező</t>
  </si>
  <si>
    <t>edző</t>
  </si>
  <si>
    <t>technikai vezető</t>
  </si>
  <si>
    <t>Jóváhagyott, Módosított SFP</t>
  </si>
  <si>
    <t>Alapidőszaki elszámolás</t>
  </si>
  <si>
    <t xml:space="preserve">Röplabda </t>
  </si>
  <si>
    <t>Hosszabbított SFP</t>
  </si>
  <si>
    <t>Személyi</t>
  </si>
  <si>
    <t>statisztikus</t>
  </si>
  <si>
    <t>12 hónap</t>
  </si>
  <si>
    <t>Utánpótlás-nevelés</t>
  </si>
  <si>
    <t>Tárgyi eszköz beruházás</t>
  </si>
  <si>
    <t>honlapfejlesztés</t>
  </si>
  <si>
    <t>laptop</t>
  </si>
  <si>
    <t>up. Személyi</t>
  </si>
  <si>
    <t>10 hónap</t>
  </si>
  <si>
    <t>11 hónap</t>
  </si>
  <si>
    <t>Versenyeztetés</t>
  </si>
  <si>
    <t>Módosítás a hosszabbításban</t>
  </si>
  <si>
    <t>1db irodai nyomtató</t>
  </si>
  <si>
    <t>1 dbprojektor</t>
  </si>
  <si>
    <t>UP összesen</t>
  </si>
  <si>
    <t>Összesen</t>
  </si>
  <si>
    <t>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</si>
</sst>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164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0" fillId="0" borderId="0" xfId="0" applyBorder="1"/>
    <xf numFmtId="0" fontId="9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2" fillId="2" borderId="0" xfId="0" applyFont="1" applyFill="1"/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/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1" fillId="0" borderId="0" xfId="1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/>
    <xf numFmtId="164" fontId="9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/>
    <xf numFmtId="164" fontId="3" fillId="0" borderId="0" xfId="0" applyNumberFormat="1" applyFont="1" applyBorder="1"/>
    <xf numFmtId="0" fontId="8" fillId="0" borderId="0" xfId="0" applyFont="1" applyBorder="1" applyAlignment="1">
      <alignment horizontal="left"/>
    </xf>
    <xf numFmtId="164" fontId="9" fillId="0" borderId="0" xfId="1" applyNumberFormat="1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/>
    <xf numFmtId="0" fontId="8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7BE1-C554-41C4-804B-100DF04B4030}">
  <dimension ref="A1:S58"/>
  <sheetViews>
    <sheetView tabSelected="1" topLeftCell="B1" zoomScale="80" zoomScaleNormal="80" workbookViewId="0">
      <selection activeCell="Q1" sqref="Q1"/>
    </sheetView>
  </sheetViews>
  <sheetFormatPr defaultRowHeight="15" x14ac:dyDescent="0.25"/>
  <cols>
    <col min="1" max="1" width="20.7109375" customWidth="1"/>
    <col min="2" max="2" width="30.5703125" style="14" customWidth="1"/>
    <col min="3" max="3" width="9.140625" style="36"/>
    <col min="4" max="5" width="15.140625" style="37" bestFit="1" customWidth="1"/>
    <col min="6" max="6" width="9.140625" style="14"/>
    <col min="7" max="7" width="9.140625" style="30"/>
    <col min="8" max="8" width="14.5703125" style="31" bestFit="1" customWidth="1"/>
    <col min="9" max="9" width="9.140625" style="14"/>
    <col min="10" max="10" width="9.140625" style="32"/>
    <col min="11" max="11" width="12.5703125" style="33" bestFit="1" customWidth="1"/>
    <col min="12" max="12" width="13.42578125" style="33" customWidth="1"/>
    <col min="13" max="13" width="9.140625" style="14"/>
    <col min="14" max="14" width="20.7109375" style="35" customWidth="1"/>
    <col min="15" max="15" width="16.42578125" style="35" bestFit="1" customWidth="1"/>
    <col min="16" max="16" width="9.140625" style="14"/>
    <col min="17" max="17" width="16.42578125" style="35" bestFit="1" customWidth="1"/>
    <col min="18" max="19" width="9.140625" style="14"/>
  </cols>
  <sheetData>
    <row r="1" spans="1:19" s="1" customFormat="1" ht="15.75" customHeight="1" x14ac:dyDescent="0.25">
      <c r="B1" s="19"/>
      <c r="C1" s="48" t="s">
        <v>27</v>
      </c>
      <c r="D1" s="48"/>
      <c r="E1" s="48"/>
      <c r="F1" s="19"/>
      <c r="G1" s="49" t="s">
        <v>28</v>
      </c>
      <c r="H1" s="49"/>
      <c r="I1" s="19"/>
      <c r="J1" s="50" t="s">
        <v>30</v>
      </c>
      <c r="K1" s="50"/>
      <c r="L1" s="50"/>
      <c r="M1" s="19"/>
      <c r="N1" s="51" t="s">
        <v>42</v>
      </c>
      <c r="O1" s="51"/>
      <c r="P1" s="19"/>
      <c r="Q1" s="47" t="s">
        <v>47</v>
      </c>
      <c r="R1" s="19"/>
      <c r="S1" s="19"/>
    </row>
    <row r="2" spans="1:19" s="1" customFormat="1" x14ac:dyDescent="0.25">
      <c r="A2" s="1" t="s">
        <v>4</v>
      </c>
      <c r="B2" s="19" t="s">
        <v>0</v>
      </c>
      <c r="C2" s="21" t="s">
        <v>1</v>
      </c>
      <c r="D2" s="22" t="s">
        <v>2</v>
      </c>
      <c r="E2" s="22" t="s">
        <v>3</v>
      </c>
      <c r="F2" s="19"/>
      <c r="G2" s="23" t="s">
        <v>1</v>
      </c>
      <c r="H2" s="24" t="s">
        <v>3</v>
      </c>
      <c r="I2" s="19"/>
      <c r="J2" s="25" t="s">
        <v>1</v>
      </c>
      <c r="K2" s="26" t="s">
        <v>2</v>
      </c>
      <c r="L2" s="26" t="s">
        <v>3</v>
      </c>
      <c r="M2" s="19"/>
      <c r="N2" s="20"/>
      <c r="O2" s="20"/>
      <c r="P2" s="19"/>
      <c r="Q2" s="20"/>
      <c r="R2" s="19"/>
      <c r="S2" s="19"/>
    </row>
    <row r="3" spans="1:19" s="1" customFormat="1" x14ac:dyDescent="0.25">
      <c r="B3" s="19"/>
      <c r="C3" s="21"/>
      <c r="D3" s="22"/>
      <c r="E3" s="22"/>
      <c r="F3" s="19"/>
      <c r="G3" s="23"/>
      <c r="H3" s="24"/>
      <c r="I3" s="19"/>
      <c r="J3" s="25"/>
      <c r="K3" s="26"/>
      <c r="L3" s="26"/>
      <c r="M3" s="19"/>
      <c r="N3" s="20"/>
      <c r="O3" s="20"/>
      <c r="P3" s="19"/>
      <c r="Q3" s="20"/>
      <c r="R3" s="19"/>
      <c r="S3" s="19"/>
    </row>
    <row r="4" spans="1:19" s="1" customFormat="1" x14ac:dyDescent="0.25">
      <c r="A4" s="1" t="s">
        <v>31</v>
      </c>
      <c r="B4" s="27" t="s">
        <v>25</v>
      </c>
      <c r="C4" s="28" t="s">
        <v>33</v>
      </c>
      <c r="D4" s="29">
        <v>450000</v>
      </c>
      <c r="E4" s="29">
        <v>5400000</v>
      </c>
      <c r="F4" s="27"/>
      <c r="G4" s="30"/>
      <c r="H4" s="31">
        <v>4500000</v>
      </c>
      <c r="I4" s="27"/>
      <c r="J4" s="32"/>
      <c r="K4" s="33"/>
      <c r="L4" s="33">
        <v>900000</v>
      </c>
      <c r="M4" s="19"/>
      <c r="N4" s="20"/>
      <c r="O4" s="20"/>
      <c r="P4" s="19"/>
      <c r="Q4" s="20"/>
      <c r="R4" s="19"/>
      <c r="S4" s="19"/>
    </row>
    <row r="5" spans="1:19" s="10" customFormat="1" x14ac:dyDescent="0.25">
      <c r="B5" s="11" t="s">
        <v>32</v>
      </c>
      <c r="C5" s="12" t="s">
        <v>39</v>
      </c>
      <c r="D5" s="13">
        <v>300000</v>
      </c>
      <c r="E5" s="13">
        <v>3000000</v>
      </c>
      <c r="F5" s="11"/>
      <c r="G5" s="6"/>
      <c r="H5" s="5">
        <v>3000000</v>
      </c>
      <c r="I5" s="11"/>
      <c r="J5" s="8"/>
      <c r="K5" s="7"/>
      <c r="L5" s="7"/>
      <c r="N5" s="15"/>
      <c r="O5" s="15"/>
      <c r="Q5" s="15"/>
    </row>
    <row r="6" spans="1:19" s="1" customFormat="1" x14ac:dyDescent="0.25">
      <c r="B6" s="19"/>
      <c r="C6" s="21"/>
      <c r="D6" s="22"/>
      <c r="E6" s="22">
        <f>SUM(E4:E5)</f>
        <v>8400000</v>
      </c>
      <c r="F6" s="19"/>
      <c r="G6" s="23"/>
      <c r="H6" s="24">
        <f>SUM(H4:H5)</f>
        <v>7500000</v>
      </c>
      <c r="I6" s="19"/>
      <c r="J6" s="25"/>
      <c r="K6" s="26"/>
      <c r="L6" s="26">
        <f>SUM(L4:L5)</f>
        <v>900000</v>
      </c>
      <c r="M6" s="19"/>
      <c r="N6" s="20"/>
      <c r="O6" s="20">
        <v>0</v>
      </c>
      <c r="P6" s="19"/>
      <c r="Q6" s="34">
        <f>O6-L6</f>
        <v>-900000</v>
      </c>
      <c r="R6" s="19"/>
      <c r="S6" s="19"/>
    </row>
    <row r="7" spans="1:19" s="1" customFormat="1" x14ac:dyDescent="0.25">
      <c r="B7" s="27"/>
      <c r="C7" s="28"/>
      <c r="D7" s="29"/>
      <c r="E7" s="29"/>
      <c r="F7" s="27"/>
      <c r="G7" s="30"/>
      <c r="H7" s="31"/>
      <c r="I7" s="27"/>
      <c r="J7" s="32"/>
      <c r="K7" s="33"/>
      <c r="L7" s="33"/>
      <c r="M7" s="19"/>
      <c r="N7" s="20"/>
      <c r="O7" s="20"/>
      <c r="P7" s="19"/>
      <c r="Q7" s="20"/>
      <c r="R7" s="19"/>
      <c r="S7" s="19"/>
    </row>
    <row r="8" spans="1:19" s="1" customFormat="1" x14ac:dyDescent="0.25">
      <c r="B8" s="27"/>
      <c r="C8" s="28"/>
      <c r="D8" s="29"/>
      <c r="E8" s="29"/>
      <c r="F8" s="27"/>
      <c r="G8" s="30"/>
      <c r="H8" s="31"/>
      <c r="I8" s="27"/>
      <c r="J8" s="32"/>
      <c r="K8" s="33"/>
      <c r="L8" s="33"/>
      <c r="M8" s="19"/>
      <c r="N8" s="20"/>
      <c r="O8" s="20"/>
      <c r="P8" s="19"/>
      <c r="Q8" s="20"/>
      <c r="R8" s="19"/>
      <c r="S8" s="19"/>
    </row>
    <row r="9" spans="1:19" s="1" customFormat="1" x14ac:dyDescent="0.25">
      <c r="A9" s="1" t="s">
        <v>35</v>
      </c>
      <c r="B9" s="27" t="s">
        <v>36</v>
      </c>
      <c r="C9" s="28">
        <v>1</v>
      </c>
      <c r="D9" s="29">
        <v>150000</v>
      </c>
      <c r="E9" s="29">
        <v>150000</v>
      </c>
      <c r="F9" s="27"/>
      <c r="G9" s="30"/>
      <c r="H9" s="31">
        <v>150000</v>
      </c>
      <c r="I9" s="27"/>
      <c r="J9" s="32"/>
      <c r="K9" s="33"/>
      <c r="L9" s="33"/>
      <c r="M9" s="19"/>
      <c r="N9" s="20"/>
      <c r="O9" s="20"/>
      <c r="P9" s="19"/>
      <c r="Q9" s="20"/>
      <c r="R9" s="19"/>
      <c r="S9" s="19"/>
    </row>
    <row r="10" spans="1:19" s="1" customFormat="1" x14ac:dyDescent="0.25">
      <c r="B10" s="27" t="s">
        <v>37</v>
      </c>
      <c r="C10" s="28">
        <v>1</v>
      </c>
      <c r="D10" s="29">
        <v>200000</v>
      </c>
      <c r="E10" s="29">
        <v>200000</v>
      </c>
      <c r="F10" s="27"/>
      <c r="G10" s="30"/>
      <c r="H10" s="31">
        <v>200000</v>
      </c>
      <c r="I10" s="27"/>
      <c r="J10" s="32"/>
      <c r="K10" s="33"/>
      <c r="L10" s="33"/>
      <c r="M10" s="19"/>
      <c r="N10" s="35"/>
      <c r="O10" s="35"/>
      <c r="P10" s="19"/>
      <c r="Q10" s="20"/>
      <c r="R10" s="19"/>
      <c r="S10" s="19"/>
    </row>
    <row r="11" spans="1:19" s="1" customFormat="1" x14ac:dyDescent="0.25">
      <c r="B11" s="14" t="s">
        <v>20</v>
      </c>
      <c r="C11" s="36">
        <v>2</v>
      </c>
      <c r="D11" s="37">
        <v>100000</v>
      </c>
      <c r="E11" s="37">
        <v>200000</v>
      </c>
      <c r="F11" s="27"/>
      <c r="G11" s="30"/>
      <c r="H11" s="31"/>
      <c r="I11" s="27"/>
      <c r="J11" s="32"/>
      <c r="K11" s="33"/>
      <c r="L11" s="33">
        <v>200000</v>
      </c>
      <c r="M11" s="19"/>
      <c r="N11" s="35"/>
      <c r="O11" s="38">
        <v>200000</v>
      </c>
      <c r="P11" s="19"/>
      <c r="Q11" s="20"/>
      <c r="R11" s="19"/>
      <c r="S11" s="19"/>
    </row>
    <row r="12" spans="1:19" s="10" customFormat="1" x14ac:dyDescent="0.25">
      <c r="B12" s="2" t="s">
        <v>21</v>
      </c>
      <c r="C12" s="3">
        <v>2</v>
      </c>
      <c r="D12" s="4">
        <v>15000</v>
      </c>
      <c r="E12" s="4">
        <v>30000</v>
      </c>
      <c r="F12" s="11"/>
      <c r="G12" s="6"/>
      <c r="H12" s="5"/>
      <c r="I12" s="11"/>
      <c r="J12" s="8"/>
      <c r="K12" s="7"/>
      <c r="L12" s="7">
        <v>30000</v>
      </c>
      <c r="N12" s="16"/>
      <c r="O12" s="17">
        <v>30000</v>
      </c>
      <c r="Q12" s="15"/>
    </row>
    <row r="13" spans="1:19" s="9" customFormat="1" x14ac:dyDescent="0.25">
      <c r="B13" s="27"/>
      <c r="C13" s="28"/>
      <c r="D13" s="29"/>
      <c r="E13" s="22">
        <f>SUM(E9:E12)</f>
        <v>580000</v>
      </c>
      <c r="F13" s="19"/>
      <c r="G13" s="23"/>
      <c r="H13" s="24">
        <f>SUM(H9:H12)</f>
        <v>350000</v>
      </c>
      <c r="I13" s="19"/>
      <c r="J13" s="25"/>
      <c r="K13" s="26"/>
      <c r="L13" s="26">
        <f>SUM(L11:L12)</f>
        <v>230000</v>
      </c>
      <c r="M13" s="27"/>
      <c r="N13" s="35" t="s">
        <v>43</v>
      </c>
      <c r="O13" s="38">
        <v>150000</v>
      </c>
      <c r="P13" s="27"/>
      <c r="Q13" s="35"/>
      <c r="R13" s="27"/>
      <c r="S13" s="27"/>
    </row>
    <row r="14" spans="1:19" s="1" customFormat="1" x14ac:dyDescent="0.25">
      <c r="B14" s="19"/>
      <c r="C14" s="21"/>
      <c r="D14" s="22"/>
      <c r="E14" s="22"/>
      <c r="F14" s="19"/>
      <c r="G14" s="23"/>
      <c r="H14" s="24"/>
      <c r="I14" s="19"/>
      <c r="J14" s="25"/>
      <c r="K14" s="26"/>
      <c r="L14" s="26"/>
      <c r="M14" s="19"/>
      <c r="N14" s="35" t="s">
        <v>44</v>
      </c>
      <c r="O14" s="38">
        <v>300000</v>
      </c>
      <c r="P14" s="19"/>
      <c r="Q14" s="20"/>
      <c r="R14" s="19"/>
      <c r="S14" s="19"/>
    </row>
    <row r="15" spans="1:19" s="1" customFormat="1" x14ac:dyDescent="0.25">
      <c r="B15" s="19"/>
      <c r="C15" s="21"/>
      <c r="D15" s="22"/>
      <c r="E15" s="22"/>
      <c r="F15" s="19"/>
      <c r="G15" s="23"/>
      <c r="H15" s="24"/>
      <c r="I15" s="19"/>
      <c r="J15" s="25"/>
      <c r="K15" s="26"/>
      <c r="L15" s="26"/>
      <c r="M15" s="19"/>
      <c r="N15" s="20"/>
      <c r="O15" s="34">
        <f>SUM(O11:O14)</f>
        <v>680000</v>
      </c>
      <c r="P15" s="19"/>
      <c r="Q15" s="34">
        <f>O15-L13</f>
        <v>450000</v>
      </c>
      <c r="R15" s="19"/>
      <c r="S15" s="19"/>
    </row>
    <row r="16" spans="1:19" s="1" customFormat="1" x14ac:dyDescent="0.25">
      <c r="B16" s="19"/>
      <c r="C16" s="21"/>
      <c r="D16" s="22"/>
      <c r="E16" s="22"/>
      <c r="F16" s="19"/>
      <c r="G16" s="23"/>
      <c r="H16" s="24"/>
      <c r="I16" s="19"/>
      <c r="J16" s="25"/>
      <c r="K16" s="26"/>
      <c r="L16" s="26"/>
      <c r="M16" s="19"/>
      <c r="N16" s="20"/>
      <c r="O16" s="20"/>
      <c r="P16" s="19"/>
      <c r="Q16" s="20"/>
      <c r="R16" s="19"/>
      <c r="S16" s="19"/>
    </row>
    <row r="17" spans="1:19" s="1" customFormat="1" x14ac:dyDescent="0.25">
      <c r="B17" s="19"/>
      <c r="C17" s="21"/>
      <c r="D17" s="22"/>
      <c r="E17" s="22"/>
      <c r="F17" s="19"/>
      <c r="G17" s="23"/>
      <c r="H17" s="24"/>
      <c r="I17" s="19"/>
      <c r="J17" s="25"/>
      <c r="K17" s="26"/>
      <c r="L17" s="26"/>
      <c r="M17" s="19"/>
      <c r="N17" s="20"/>
      <c r="O17" s="20"/>
      <c r="P17" s="19"/>
      <c r="Q17" s="20"/>
      <c r="R17" s="19"/>
      <c r="S17" s="19"/>
    </row>
    <row r="18" spans="1:19" s="1" customFormat="1" x14ac:dyDescent="0.25">
      <c r="B18" s="19"/>
      <c r="C18" s="21"/>
      <c r="D18" s="22"/>
      <c r="E18" s="22"/>
      <c r="F18" s="19"/>
      <c r="G18" s="23"/>
      <c r="H18" s="24"/>
      <c r="I18" s="19"/>
      <c r="J18" s="25"/>
      <c r="K18" s="26"/>
      <c r="L18" s="26"/>
      <c r="M18" s="19"/>
      <c r="N18" s="20"/>
      <c r="O18" s="20"/>
      <c r="P18" s="19"/>
      <c r="Q18" s="20"/>
      <c r="R18" s="19"/>
      <c r="S18" s="19"/>
    </row>
    <row r="19" spans="1:19" x14ac:dyDescent="0.25">
      <c r="A19" s="1" t="s">
        <v>34</v>
      </c>
      <c r="B19" s="14" t="s">
        <v>14</v>
      </c>
      <c r="C19" s="36">
        <v>45</v>
      </c>
      <c r="D19" s="37">
        <v>10000</v>
      </c>
      <c r="E19" s="37">
        <v>450000</v>
      </c>
      <c r="G19" s="30">
        <v>45</v>
      </c>
      <c r="H19" s="31">
        <v>450000</v>
      </c>
    </row>
    <row r="20" spans="1:19" x14ac:dyDescent="0.25">
      <c r="B20" s="14" t="s">
        <v>12</v>
      </c>
      <c r="C20" s="36">
        <v>3</v>
      </c>
      <c r="D20" s="37">
        <v>20000</v>
      </c>
      <c r="E20" s="37">
        <v>60000</v>
      </c>
      <c r="J20" s="32">
        <v>3</v>
      </c>
      <c r="K20" s="33">
        <v>20000</v>
      </c>
      <c r="L20" s="33">
        <v>60000</v>
      </c>
      <c r="O20" s="38">
        <v>60000</v>
      </c>
    </row>
    <row r="21" spans="1:19" x14ac:dyDescent="0.25">
      <c r="B21" s="14" t="s">
        <v>10</v>
      </c>
      <c r="C21" s="36">
        <v>90</v>
      </c>
      <c r="D21" s="37">
        <v>5500</v>
      </c>
      <c r="E21" s="37">
        <v>495000</v>
      </c>
      <c r="G21" s="30">
        <v>90</v>
      </c>
      <c r="H21" s="31">
        <v>495000</v>
      </c>
      <c r="O21" s="38"/>
    </row>
    <row r="22" spans="1:19" x14ac:dyDescent="0.25">
      <c r="B22" s="14" t="s">
        <v>18</v>
      </c>
      <c r="C22" s="36">
        <v>12</v>
      </c>
      <c r="D22" s="37">
        <v>16000</v>
      </c>
      <c r="E22" s="37">
        <v>192000</v>
      </c>
      <c r="G22" s="30">
        <v>12</v>
      </c>
      <c r="H22" s="31">
        <v>192000</v>
      </c>
      <c r="O22" s="38"/>
    </row>
    <row r="23" spans="1:19" x14ac:dyDescent="0.25">
      <c r="B23" s="14" t="s">
        <v>9</v>
      </c>
      <c r="C23" s="36">
        <v>4</v>
      </c>
      <c r="D23" s="37">
        <v>50000</v>
      </c>
      <c r="E23" s="37">
        <v>200000</v>
      </c>
      <c r="G23" s="30">
        <v>4</v>
      </c>
      <c r="H23" s="31">
        <v>200000</v>
      </c>
      <c r="O23" s="38"/>
    </row>
    <row r="24" spans="1:19" x14ac:dyDescent="0.25">
      <c r="B24" s="14" t="s">
        <v>15</v>
      </c>
      <c r="C24" s="36">
        <v>90</v>
      </c>
      <c r="D24" s="37">
        <v>12000</v>
      </c>
      <c r="E24" s="37">
        <v>1080000</v>
      </c>
      <c r="G24" s="30">
        <v>90</v>
      </c>
      <c r="H24" s="31">
        <v>1080000</v>
      </c>
      <c r="O24" s="38"/>
    </row>
    <row r="25" spans="1:19" x14ac:dyDescent="0.25">
      <c r="B25" s="14" t="s">
        <v>16</v>
      </c>
      <c r="C25" s="36">
        <v>90</v>
      </c>
      <c r="D25" s="37">
        <v>6000</v>
      </c>
      <c r="E25" s="37">
        <v>540000</v>
      </c>
      <c r="G25" s="30">
        <v>90</v>
      </c>
      <c r="H25" s="31">
        <v>540000</v>
      </c>
      <c r="O25" s="38"/>
    </row>
    <row r="26" spans="1:19" x14ac:dyDescent="0.25">
      <c r="B26" s="14" t="s">
        <v>29</v>
      </c>
      <c r="C26" s="36">
        <v>25</v>
      </c>
      <c r="D26" s="37">
        <v>10000</v>
      </c>
      <c r="E26" s="37">
        <v>250000</v>
      </c>
      <c r="G26" s="30">
        <v>25</v>
      </c>
      <c r="H26" s="31">
        <v>250000</v>
      </c>
      <c r="O26" s="38"/>
    </row>
    <row r="27" spans="1:19" x14ac:dyDescent="0.25">
      <c r="B27" s="14" t="s">
        <v>17</v>
      </c>
      <c r="C27" s="36">
        <v>2</v>
      </c>
      <c r="D27" s="37">
        <v>6000</v>
      </c>
      <c r="E27" s="37">
        <v>12000</v>
      </c>
      <c r="J27" s="32">
        <v>2</v>
      </c>
      <c r="K27" s="33">
        <v>6000</v>
      </c>
      <c r="L27" s="33">
        <v>12000</v>
      </c>
      <c r="O27" s="38">
        <v>12000</v>
      </c>
    </row>
    <row r="28" spans="1:19" x14ac:dyDescent="0.25">
      <c r="B28" s="14" t="s">
        <v>13</v>
      </c>
      <c r="C28" s="36">
        <v>45</v>
      </c>
      <c r="D28" s="37">
        <v>10000</v>
      </c>
      <c r="E28" s="37">
        <v>450000</v>
      </c>
      <c r="G28" s="30">
        <v>45</v>
      </c>
      <c r="H28" s="31">
        <v>450000</v>
      </c>
      <c r="O28" s="38"/>
    </row>
    <row r="29" spans="1:19" x14ac:dyDescent="0.25">
      <c r="B29" s="14" t="s">
        <v>19</v>
      </c>
      <c r="C29" s="36">
        <v>45</v>
      </c>
      <c r="D29" s="37">
        <v>25000</v>
      </c>
      <c r="E29" s="37">
        <v>1125000</v>
      </c>
      <c r="J29" s="32">
        <v>45</v>
      </c>
      <c r="K29" s="33">
        <v>25000</v>
      </c>
      <c r="L29" s="33">
        <v>1125000</v>
      </c>
      <c r="O29" s="38">
        <v>1125000</v>
      </c>
    </row>
    <row r="30" spans="1:19" s="2" customFormat="1" x14ac:dyDescent="0.25">
      <c r="B30" s="2" t="s">
        <v>11</v>
      </c>
      <c r="C30" s="3">
        <v>3</v>
      </c>
      <c r="D30" s="4">
        <v>100000</v>
      </c>
      <c r="E30" s="4">
        <v>300000</v>
      </c>
      <c r="G30" s="6">
        <v>3</v>
      </c>
      <c r="H30" s="5">
        <v>300000</v>
      </c>
      <c r="J30" s="8"/>
      <c r="K30" s="7"/>
      <c r="L30" s="7"/>
      <c r="N30" s="16"/>
      <c r="O30" s="16"/>
      <c r="Q30" s="16"/>
    </row>
    <row r="31" spans="1:19" x14ac:dyDescent="0.25">
      <c r="A31" s="14"/>
      <c r="E31" s="37">
        <f>SUM(E19:E30)</f>
        <v>5154000</v>
      </c>
      <c r="H31" s="31">
        <f>SUM(H19:H30)</f>
        <v>3957000</v>
      </c>
      <c r="L31" s="33">
        <f>SUM(L20:L30)</f>
        <v>1197000</v>
      </c>
      <c r="O31" s="39">
        <f>SUM(O20:O29)</f>
        <v>1197000</v>
      </c>
      <c r="Q31" s="38">
        <v>0</v>
      </c>
    </row>
    <row r="32" spans="1:19" x14ac:dyDescent="0.25">
      <c r="O32" s="38"/>
    </row>
    <row r="33" spans="2:17" x14ac:dyDescent="0.25">
      <c r="B33" s="14" t="s">
        <v>22</v>
      </c>
      <c r="E33" s="37">
        <v>1800000</v>
      </c>
      <c r="H33" s="31">
        <v>1270000</v>
      </c>
      <c r="L33" s="33">
        <f>E33-H33</f>
        <v>530000</v>
      </c>
      <c r="O33" s="38">
        <v>576000</v>
      </c>
      <c r="Q33" s="39">
        <f>O33-L33</f>
        <v>46000</v>
      </c>
    </row>
    <row r="34" spans="2:17" x14ac:dyDescent="0.25">
      <c r="O34" s="38"/>
      <c r="Q34" s="39"/>
    </row>
    <row r="35" spans="2:17" x14ac:dyDescent="0.25">
      <c r="B35" s="14" t="s">
        <v>5</v>
      </c>
      <c r="E35" s="37">
        <v>1606140</v>
      </c>
      <c r="H35" s="31">
        <v>1278999</v>
      </c>
      <c r="L35" s="33">
        <f t="shared" ref="L35:L56" si="0">E35-H35</f>
        <v>327141</v>
      </c>
      <c r="O35" s="38">
        <f>L35+L41</f>
        <v>337141</v>
      </c>
      <c r="Q35" s="39">
        <f t="shared" ref="Q35:Q49" si="1">O35-L35</f>
        <v>10000</v>
      </c>
    </row>
    <row r="36" spans="2:17" x14ac:dyDescent="0.25">
      <c r="O36" s="38"/>
      <c r="Q36" s="39"/>
    </row>
    <row r="37" spans="2:17" x14ac:dyDescent="0.25">
      <c r="B37" s="14" t="s">
        <v>8</v>
      </c>
      <c r="E37" s="37">
        <v>366000</v>
      </c>
      <c r="H37" s="31">
        <v>320000</v>
      </c>
      <c r="L37" s="33">
        <f t="shared" si="0"/>
        <v>46000</v>
      </c>
      <c r="O37" s="38">
        <v>0</v>
      </c>
      <c r="Q37" s="39">
        <f t="shared" si="1"/>
        <v>-46000</v>
      </c>
    </row>
    <row r="38" spans="2:17" x14ac:dyDescent="0.25">
      <c r="O38" s="38"/>
      <c r="Q38" s="39"/>
    </row>
    <row r="39" spans="2:17" x14ac:dyDescent="0.25">
      <c r="B39" s="14" t="s">
        <v>23</v>
      </c>
      <c r="E39" s="37">
        <v>1284620</v>
      </c>
      <c r="H39" s="31">
        <v>1203520</v>
      </c>
      <c r="L39" s="33">
        <f t="shared" si="0"/>
        <v>81100</v>
      </c>
      <c r="O39" s="38">
        <v>81100</v>
      </c>
      <c r="Q39" s="39">
        <v>0</v>
      </c>
    </row>
    <row r="40" spans="2:17" x14ac:dyDescent="0.25">
      <c r="O40" s="38"/>
      <c r="Q40" s="39"/>
    </row>
    <row r="41" spans="2:17" x14ac:dyDescent="0.25">
      <c r="B41" s="14" t="s">
        <v>6</v>
      </c>
      <c r="E41" s="37">
        <v>31400</v>
      </c>
      <c r="H41" s="31">
        <v>21400</v>
      </c>
      <c r="L41" s="33">
        <f t="shared" si="0"/>
        <v>10000</v>
      </c>
      <c r="O41" s="38">
        <v>0</v>
      </c>
      <c r="Q41" s="39">
        <f t="shared" si="1"/>
        <v>-10000</v>
      </c>
    </row>
    <row r="42" spans="2:17" x14ac:dyDescent="0.25">
      <c r="O42" s="38"/>
      <c r="Q42" s="39"/>
    </row>
    <row r="43" spans="2:17" x14ac:dyDescent="0.25">
      <c r="B43" s="14" t="s">
        <v>7</v>
      </c>
      <c r="E43" s="37">
        <v>119520</v>
      </c>
      <c r="H43" s="31">
        <v>119520</v>
      </c>
      <c r="O43" s="38"/>
      <c r="Q43" s="39"/>
    </row>
    <row r="44" spans="2:17" x14ac:dyDescent="0.25">
      <c r="O44" s="38"/>
      <c r="Q44" s="39"/>
    </row>
    <row r="45" spans="2:17" x14ac:dyDescent="0.25">
      <c r="B45" s="14" t="s">
        <v>38</v>
      </c>
      <c r="O45" s="38"/>
      <c r="Q45" s="39"/>
    </row>
    <row r="46" spans="2:17" x14ac:dyDescent="0.25">
      <c r="B46" s="14" t="s">
        <v>25</v>
      </c>
      <c r="C46" s="36" t="s">
        <v>39</v>
      </c>
      <c r="D46" s="37">
        <v>245000</v>
      </c>
      <c r="E46" s="37">
        <v>2450000</v>
      </c>
      <c r="H46" s="31">
        <v>2450000</v>
      </c>
      <c r="O46" s="38">
        <f>L48+L49</f>
        <v>615000</v>
      </c>
      <c r="Q46" s="39">
        <f t="shared" si="1"/>
        <v>615000</v>
      </c>
    </row>
    <row r="47" spans="2:17" x14ac:dyDescent="0.25">
      <c r="B47" s="40" t="s">
        <v>25</v>
      </c>
      <c r="C47" s="36" t="s">
        <v>33</v>
      </c>
      <c r="D47" s="37">
        <v>475000</v>
      </c>
      <c r="E47" s="37">
        <v>5700000</v>
      </c>
      <c r="H47" s="31">
        <v>4750000</v>
      </c>
      <c r="L47" s="33">
        <f t="shared" si="0"/>
        <v>950000</v>
      </c>
      <c r="O47" s="38">
        <v>950000</v>
      </c>
      <c r="Q47" s="39"/>
    </row>
    <row r="48" spans="2:17" x14ac:dyDescent="0.25">
      <c r="B48" s="40" t="s">
        <v>26</v>
      </c>
      <c r="C48" s="36" t="s">
        <v>40</v>
      </c>
      <c r="D48" s="37">
        <v>330000</v>
      </c>
      <c r="E48" s="37">
        <v>3630000</v>
      </c>
      <c r="H48" s="31">
        <v>3300000</v>
      </c>
      <c r="L48" s="33">
        <f t="shared" si="0"/>
        <v>330000</v>
      </c>
      <c r="O48" s="38">
        <v>0</v>
      </c>
      <c r="Q48" s="39">
        <f t="shared" si="1"/>
        <v>-330000</v>
      </c>
    </row>
    <row r="49" spans="1:19" x14ac:dyDescent="0.25">
      <c r="B49" s="45" t="s">
        <v>24</v>
      </c>
      <c r="C49" s="3" t="s">
        <v>40</v>
      </c>
      <c r="D49" s="4">
        <v>285000</v>
      </c>
      <c r="E49" s="4">
        <v>3135000</v>
      </c>
      <c r="F49" s="2"/>
      <c r="G49" s="6"/>
      <c r="H49" s="5">
        <v>2850000</v>
      </c>
      <c r="I49" s="2"/>
      <c r="J49" s="8"/>
      <c r="K49" s="7"/>
      <c r="L49" s="7">
        <f t="shared" si="0"/>
        <v>285000</v>
      </c>
      <c r="M49" s="2"/>
      <c r="N49" s="16"/>
      <c r="O49" s="17">
        <v>0</v>
      </c>
      <c r="P49" s="2"/>
      <c r="Q49" s="46">
        <f t="shared" si="1"/>
        <v>-285000</v>
      </c>
    </row>
    <row r="50" spans="1:19" x14ac:dyDescent="0.25">
      <c r="B50" s="30"/>
      <c r="E50" s="37">
        <f>SUM(E46:E49)</f>
        <v>14915000</v>
      </c>
      <c r="H50" s="31">
        <f>SUM(H46:H49)</f>
        <v>13350000</v>
      </c>
      <c r="L50" s="33">
        <f t="shared" si="0"/>
        <v>1565000</v>
      </c>
      <c r="O50" s="38">
        <f>SUM(O46:O49)</f>
        <v>1565000</v>
      </c>
      <c r="Q50" s="39">
        <f>SUM(Q46:Q49)</f>
        <v>0</v>
      </c>
    </row>
    <row r="51" spans="1:19" s="2" customFormat="1" x14ac:dyDescent="0.25">
      <c r="C51" s="3"/>
      <c r="D51" s="4"/>
      <c r="E51" s="4"/>
      <c r="G51" s="6"/>
      <c r="H51" s="5"/>
      <c r="J51" s="8"/>
      <c r="K51" s="7"/>
      <c r="L51" s="7"/>
      <c r="N51" s="16"/>
      <c r="O51" s="16"/>
      <c r="Q51" s="16"/>
    </row>
    <row r="52" spans="1:19" s="1" customFormat="1" x14ac:dyDescent="0.25">
      <c r="A52" s="1" t="s">
        <v>45</v>
      </c>
      <c r="B52" s="19"/>
      <c r="C52" s="21"/>
      <c r="D52" s="22"/>
      <c r="E52" s="22">
        <f>E31+E33+E35+E37+E39+E41+E43+E50</f>
        <v>25276680</v>
      </c>
      <c r="F52" s="22"/>
      <c r="G52" s="22"/>
      <c r="H52" s="24">
        <f t="shared" ref="H52:Q52" si="2">H31+H33+H35+H37+H39+H41+H43+H50</f>
        <v>21520439</v>
      </c>
      <c r="I52" s="22"/>
      <c r="J52" s="22"/>
      <c r="K52" s="22"/>
      <c r="L52" s="26">
        <f t="shared" si="2"/>
        <v>3756241</v>
      </c>
      <c r="M52" s="22"/>
      <c r="N52" s="22"/>
      <c r="O52" s="41">
        <f t="shared" si="2"/>
        <v>3756241</v>
      </c>
      <c r="P52" s="41"/>
      <c r="Q52" s="41">
        <f t="shared" si="2"/>
        <v>0</v>
      </c>
      <c r="R52" s="19"/>
      <c r="S52" s="19"/>
    </row>
    <row r="56" spans="1:19" s="1" customFormat="1" x14ac:dyDescent="0.25">
      <c r="A56" s="1" t="s">
        <v>41</v>
      </c>
      <c r="B56" s="19"/>
      <c r="C56" s="21"/>
      <c r="D56" s="22"/>
      <c r="E56" s="22">
        <v>1850000</v>
      </c>
      <c r="F56" s="19"/>
      <c r="G56" s="23"/>
      <c r="H56" s="24">
        <v>1320000</v>
      </c>
      <c r="I56" s="19"/>
      <c r="J56" s="25"/>
      <c r="K56" s="26"/>
      <c r="L56" s="26">
        <f t="shared" si="0"/>
        <v>530000</v>
      </c>
      <c r="M56" s="19"/>
      <c r="N56" s="20"/>
      <c r="O56" s="41">
        <v>980000</v>
      </c>
      <c r="P56" s="19"/>
      <c r="Q56" s="34">
        <f>O56-L56</f>
        <v>450000</v>
      </c>
      <c r="R56" s="19"/>
      <c r="S56" s="19"/>
    </row>
    <row r="57" spans="1:19" s="2" customFormat="1" x14ac:dyDescent="0.25">
      <c r="B57" s="14"/>
      <c r="C57" s="36"/>
      <c r="D57" s="37"/>
      <c r="E57" s="37"/>
      <c r="F57" s="14"/>
      <c r="G57" s="30"/>
      <c r="H57" s="31"/>
      <c r="I57" s="14"/>
      <c r="J57" s="32"/>
      <c r="K57" s="33"/>
      <c r="L57" s="33"/>
      <c r="M57" s="14"/>
      <c r="N57" s="35"/>
      <c r="O57" s="35"/>
      <c r="P57" s="14"/>
      <c r="Q57" s="35"/>
      <c r="R57" s="14"/>
      <c r="S57" s="14"/>
    </row>
    <row r="58" spans="1:19" s="18" customFormat="1" x14ac:dyDescent="0.25">
      <c r="A58" s="18" t="s">
        <v>46</v>
      </c>
      <c r="B58" s="42"/>
      <c r="C58" s="43"/>
      <c r="D58" s="44"/>
      <c r="E58" s="44">
        <f>E6+E13+E52+E56</f>
        <v>36106680</v>
      </c>
      <c r="F58" s="44"/>
      <c r="G58" s="44"/>
      <c r="H58" s="44">
        <f t="shared" ref="H58:O58" si="3">H6+H13+H52+H56</f>
        <v>30690439</v>
      </c>
      <c r="I58" s="44"/>
      <c r="J58" s="44"/>
      <c r="K58" s="44"/>
      <c r="L58" s="44">
        <f t="shared" si="3"/>
        <v>5416241</v>
      </c>
      <c r="M58" s="44"/>
      <c r="N58" s="44"/>
      <c r="O58" s="44">
        <f t="shared" si="3"/>
        <v>4886241</v>
      </c>
      <c r="P58" s="44"/>
      <c r="Q58" s="44">
        <f>Q6+Q15+Q52+Q56</f>
        <v>0</v>
      </c>
      <c r="R58" s="42"/>
      <c r="S58" s="42"/>
    </row>
  </sheetData>
  <sortState xmlns:xlrd2="http://schemas.microsoft.com/office/spreadsheetml/2017/richdata2" ref="B19:Q30">
    <sortCondition ref="B19:B30"/>
  </sortState>
  <mergeCells count="4">
    <mergeCell ref="C1:E1"/>
    <mergeCell ref="G1:H1"/>
    <mergeCell ref="J1:L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mrsziroda_22</dc:creator>
  <cp:lastModifiedBy>Dr. Marancsik Éva</cp:lastModifiedBy>
  <dcterms:created xsi:type="dcterms:W3CDTF">2019-08-26T08:57:55Z</dcterms:created>
  <dcterms:modified xsi:type="dcterms:W3CDTF">2020-12-01T12:20:16Z</dcterms:modified>
</cp:coreProperties>
</file>