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SZIRODA_09\Desktop\Röpi\GRC\Siófok\"/>
    </mc:Choice>
  </mc:AlternateContent>
  <xr:revisionPtr revIDLastSave="0" documentId="8_{787AD92C-6E24-4112-8A08-140F7E830EF3}" xr6:coauthVersionLast="43" xr6:coauthVersionMax="43" xr10:uidLastSave="{00000000-0000-0000-0000-000000000000}"/>
  <bookViews>
    <workbookView xWindow="-120" yWindow="-120" windowWidth="20730" windowHeight="11160" firstSheet="2" activeTab="5" xr2:uid="{2F7C63DC-AADF-42DD-BEF3-82A22110914A}"/>
  </bookViews>
  <sheets>
    <sheet name="U20 FIÚ" sheetId="3" r:id="rId1"/>
    <sheet name="U20 LÁNY" sheetId="4" r:id="rId2"/>
    <sheet name="FÉRFI SELEJTEZŐ" sheetId="6" r:id="rId3"/>
    <sheet name="NŐI SELEJTEZŐ" sheetId="5" r:id="rId4"/>
    <sheet name="Ffi FŐTÁBLA" sheetId="7" r:id="rId5"/>
    <sheet name="Női FŐTÁBLA" sheetId="8" r:id="rId6"/>
    <sheet name="Munka1" sheetId="9" r:id="rId7"/>
  </sheets>
  <definedNames>
    <definedName name="_xlnm._FilterDatabase" localSheetId="4" hidden="1">'Ffi FŐTÁBLA'!$L$1:$L$35</definedName>
    <definedName name="_xlnm._FilterDatabase" localSheetId="6" hidden="1">Munka1!$A$1:$G$61</definedName>
    <definedName name="_xlnm._FilterDatabase" localSheetId="5" hidden="1">'Női FŐTÁBLA'!$L$1:$O$31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6" i="3" l="1"/>
  <c r="W27" i="3"/>
  <c r="W25" i="3"/>
  <c r="V27" i="3"/>
  <c r="U27" i="3"/>
  <c r="V26" i="3"/>
  <c r="U26" i="3"/>
  <c r="V25" i="3"/>
  <c r="U25" i="3"/>
  <c r="W15" i="3"/>
  <c r="W16" i="3"/>
  <c r="W14" i="3"/>
  <c r="V16" i="3"/>
  <c r="U16" i="3"/>
  <c r="V15" i="3"/>
  <c r="U15" i="3"/>
  <c r="V14" i="3"/>
  <c r="U14" i="3"/>
  <c r="S31" i="7" l="1"/>
  <c r="Q31" i="7"/>
  <c r="S30" i="7"/>
  <c r="Q30" i="7"/>
  <c r="S29" i="7"/>
  <c r="Q29" i="7"/>
  <c r="S28" i="7"/>
  <c r="Q28" i="7"/>
  <c r="S27" i="7"/>
  <c r="Q27" i="7"/>
  <c r="S26" i="7"/>
  <c r="Q26" i="7"/>
  <c r="S25" i="7"/>
  <c r="Q25" i="7"/>
  <c r="S24" i="7"/>
  <c r="Q24" i="7"/>
  <c r="S23" i="7"/>
  <c r="Q23" i="7"/>
  <c r="S22" i="7"/>
  <c r="Q22" i="7"/>
  <c r="S21" i="7"/>
  <c r="Q21" i="7"/>
  <c r="S20" i="7"/>
  <c r="Q20" i="7"/>
  <c r="S19" i="7"/>
  <c r="Q19" i="7"/>
  <c r="S18" i="7"/>
  <c r="Q18" i="7"/>
  <c r="S17" i="7"/>
  <c r="Q17" i="7"/>
  <c r="S16" i="7"/>
  <c r="Q16" i="7"/>
  <c r="S15" i="7"/>
  <c r="Q15" i="7"/>
  <c r="S14" i="7"/>
  <c r="Q14" i="7"/>
  <c r="S13" i="7"/>
  <c r="Q13" i="7"/>
  <c r="S12" i="7"/>
  <c r="Q12" i="7"/>
  <c r="S11" i="7"/>
  <c r="Q11" i="7"/>
  <c r="S10" i="7"/>
  <c r="Q10" i="7"/>
  <c r="S9" i="7"/>
  <c r="Q9" i="7"/>
  <c r="S8" i="7"/>
  <c r="Q8" i="7"/>
  <c r="S7" i="7"/>
  <c r="Q7" i="7"/>
  <c r="S6" i="7"/>
  <c r="Q6" i="7"/>
  <c r="S5" i="7"/>
  <c r="Q5" i="7"/>
  <c r="S4" i="7"/>
  <c r="Q4" i="7"/>
  <c r="S3" i="7"/>
  <c r="Q3" i="7"/>
  <c r="S2" i="7"/>
  <c r="Q2" i="7"/>
  <c r="S31" i="8"/>
  <c r="Q31" i="8"/>
  <c r="S30" i="8"/>
  <c r="Q30" i="8"/>
  <c r="S29" i="8"/>
  <c r="Q29" i="8"/>
  <c r="S28" i="8"/>
  <c r="Q28" i="8"/>
  <c r="S27" i="8"/>
  <c r="Q27" i="8"/>
  <c r="S26" i="8"/>
  <c r="Q26" i="8"/>
  <c r="S25" i="8"/>
  <c r="Q25" i="8"/>
  <c r="S24" i="8"/>
  <c r="Q24" i="8"/>
  <c r="S23" i="8"/>
  <c r="Q23" i="8"/>
  <c r="S22" i="8"/>
  <c r="Q22" i="8"/>
  <c r="S21" i="8"/>
  <c r="Q21" i="8"/>
  <c r="S20" i="8"/>
  <c r="Q20" i="8"/>
  <c r="S19" i="8"/>
  <c r="Q19" i="8"/>
  <c r="S18" i="8"/>
  <c r="Q18" i="8"/>
  <c r="S17" i="8"/>
  <c r="Q17" i="8"/>
  <c r="S16" i="8"/>
  <c r="Q16" i="8"/>
  <c r="S15" i="8"/>
  <c r="Q15" i="8"/>
  <c r="S14" i="8"/>
  <c r="Q14" i="8"/>
  <c r="S13" i="8"/>
  <c r="Q13" i="8"/>
  <c r="S12" i="8"/>
  <c r="Q12" i="8"/>
  <c r="S11" i="8"/>
  <c r="Q11" i="8"/>
  <c r="S10" i="8"/>
  <c r="Q10" i="8"/>
  <c r="S9" i="8"/>
  <c r="Q9" i="8"/>
  <c r="S8" i="8"/>
  <c r="Q8" i="8"/>
  <c r="S7" i="8"/>
  <c r="Q7" i="8"/>
  <c r="S6" i="8"/>
  <c r="Q6" i="8"/>
  <c r="S5" i="8"/>
  <c r="Q5" i="8"/>
  <c r="S4" i="8"/>
  <c r="Q4" i="8"/>
  <c r="S3" i="8"/>
  <c r="Q3" i="8"/>
  <c r="S2" i="8"/>
  <c r="Q2" i="8"/>
  <c r="E16" i="3" l="1"/>
  <c r="C16" i="3"/>
  <c r="E15" i="3"/>
  <c r="C15" i="3"/>
  <c r="E14" i="3"/>
  <c r="C14" i="3"/>
  <c r="E10" i="3"/>
  <c r="C10" i="3"/>
  <c r="E9" i="3"/>
  <c r="C9" i="3"/>
  <c r="E8" i="3"/>
  <c r="C8" i="3"/>
  <c r="E5" i="3"/>
  <c r="C5" i="3"/>
  <c r="E4" i="3"/>
  <c r="C4" i="3"/>
  <c r="E3" i="3"/>
  <c r="C3" i="3"/>
  <c r="C22" i="4"/>
  <c r="C21" i="4"/>
  <c r="C20" i="4"/>
  <c r="C16" i="4"/>
  <c r="C15" i="4"/>
  <c r="C14" i="4"/>
  <c r="C10" i="4"/>
  <c r="C9" i="4"/>
  <c r="C8" i="4"/>
  <c r="C5" i="4"/>
  <c r="C4" i="4"/>
  <c r="C3" i="4"/>
  <c r="L13" i="5" l="1"/>
  <c r="J13" i="5"/>
  <c r="L12" i="5"/>
  <c r="J12" i="5"/>
  <c r="L11" i="5"/>
  <c r="J11" i="5"/>
  <c r="L9" i="5"/>
  <c r="J9" i="5"/>
  <c r="L8" i="5"/>
  <c r="J8" i="5"/>
  <c r="L7" i="5"/>
  <c r="J7" i="5"/>
  <c r="L6" i="5"/>
  <c r="J6" i="5"/>
  <c r="L5" i="5"/>
  <c r="J5" i="5"/>
  <c r="L4" i="5"/>
  <c r="J4" i="5"/>
  <c r="L3" i="5"/>
  <c r="J3" i="5"/>
  <c r="L2" i="5"/>
  <c r="J2" i="5"/>
  <c r="L13" i="6"/>
  <c r="J13" i="6"/>
  <c r="L12" i="6"/>
  <c r="J12" i="6"/>
  <c r="L11" i="6"/>
  <c r="J11" i="6"/>
  <c r="L9" i="6"/>
  <c r="J9" i="6"/>
  <c r="L8" i="6"/>
  <c r="J8" i="6"/>
  <c r="L7" i="6"/>
  <c r="J7" i="6"/>
  <c r="L6" i="6"/>
  <c r="J6" i="6"/>
  <c r="L5" i="6"/>
  <c r="J5" i="6"/>
  <c r="L4" i="6"/>
  <c r="J4" i="6"/>
  <c r="L3" i="6"/>
  <c r="J3" i="6"/>
  <c r="L2" i="6"/>
  <c r="J2" i="6"/>
  <c r="E22" i="4" l="1"/>
  <c r="E21" i="4"/>
  <c r="E20" i="4"/>
  <c r="E16" i="4"/>
  <c r="E15" i="4"/>
  <c r="E14" i="4"/>
  <c r="E10" i="4"/>
  <c r="E9" i="4"/>
  <c r="E8" i="4"/>
  <c r="E5" i="4"/>
  <c r="E4" i="4"/>
  <c r="E3" i="4"/>
</calcChain>
</file>

<file path=xl/sharedStrings.xml><?xml version="1.0" encoding="utf-8"?>
<sst xmlns="http://schemas.openxmlformats.org/spreadsheetml/2006/main" count="928" uniqueCount="235">
  <si>
    <t>A csoport</t>
  </si>
  <si>
    <t>A2</t>
  </si>
  <si>
    <t>B2</t>
  </si>
  <si>
    <t>A1</t>
  </si>
  <si>
    <t>B1</t>
  </si>
  <si>
    <t>B csoport</t>
  </si>
  <si>
    <t>vs</t>
  </si>
  <si>
    <t>mérkőzés</t>
  </si>
  <si>
    <t>10.</t>
  </si>
  <si>
    <t>12.</t>
  </si>
  <si>
    <t>11.</t>
  </si>
  <si>
    <t>13.</t>
  </si>
  <si>
    <t>14.</t>
  </si>
  <si>
    <t>pálya</t>
  </si>
  <si>
    <t>C csoport</t>
  </si>
  <si>
    <t>C2</t>
  </si>
  <si>
    <t>C1</t>
  </si>
  <si>
    <t>15GY</t>
  </si>
  <si>
    <t>13GY</t>
  </si>
  <si>
    <t>14GY</t>
  </si>
  <si>
    <t>16GY</t>
  </si>
  <si>
    <t>17GY</t>
  </si>
  <si>
    <t>18GY</t>
  </si>
  <si>
    <t>S1</t>
  </si>
  <si>
    <t>S9</t>
  </si>
  <si>
    <t>S2</t>
  </si>
  <si>
    <t>S3</t>
  </si>
  <si>
    <t>S10</t>
  </si>
  <si>
    <t>S4</t>
  </si>
  <si>
    <t>S5</t>
  </si>
  <si>
    <t>S11</t>
  </si>
  <si>
    <t>S6</t>
  </si>
  <si>
    <t>S7</t>
  </si>
  <si>
    <t>S12</t>
  </si>
  <si>
    <t>S8</t>
  </si>
  <si>
    <t>MÉRKŐZÉS</t>
  </si>
  <si>
    <t>PÁLYA</t>
  </si>
  <si>
    <t>IDŐ</t>
  </si>
  <si>
    <t>Helyezés</t>
  </si>
  <si>
    <t>D csoport</t>
  </si>
  <si>
    <t>D2</t>
  </si>
  <si>
    <t>D1</t>
  </si>
  <si>
    <t>Kereszt játék</t>
  </si>
  <si>
    <t>Elődöntő</t>
  </si>
  <si>
    <t>Bronz meccs</t>
  </si>
  <si>
    <t>Döntő</t>
  </si>
  <si>
    <t>17V</t>
  </si>
  <si>
    <t>18V</t>
  </si>
  <si>
    <t>1)</t>
  </si>
  <si>
    <t>1)Győztes</t>
  </si>
  <si>
    <t>Selejtező (4)</t>
  </si>
  <si>
    <t>9)</t>
  </si>
  <si>
    <t>9)Győztes</t>
  </si>
  <si>
    <t>21)Vesztes</t>
  </si>
  <si>
    <t>8) Vesztes</t>
  </si>
  <si>
    <t>2)</t>
  </si>
  <si>
    <t>2)Győztes</t>
  </si>
  <si>
    <t>13)Győztes</t>
  </si>
  <si>
    <t>13)</t>
  </si>
  <si>
    <t>17)Győztes</t>
  </si>
  <si>
    <t>17)</t>
  </si>
  <si>
    <t>7) Vesztes</t>
  </si>
  <si>
    <t>21)</t>
  </si>
  <si>
    <t>21)Győztes</t>
  </si>
  <si>
    <t>25)Győztes</t>
  </si>
  <si>
    <t>25)</t>
  </si>
  <si>
    <t>9)Vesztes</t>
  </si>
  <si>
    <t>27)</t>
  </si>
  <si>
    <t>3)</t>
  </si>
  <si>
    <t>3)Győztes</t>
  </si>
  <si>
    <t>23)Győztes</t>
  </si>
  <si>
    <t>23)</t>
  </si>
  <si>
    <t>6)Vesztes</t>
  </si>
  <si>
    <t>10)</t>
  </si>
  <si>
    <t>10)Győztes</t>
  </si>
  <si>
    <t>14)Győztes</t>
  </si>
  <si>
    <t>14)</t>
  </si>
  <si>
    <t>Selejtező (1)</t>
  </si>
  <si>
    <t>18)Győztes</t>
  </si>
  <si>
    <t>18)</t>
  </si>
  <si>
    <t>5)Vesztes</t>
  </si>
  <si>
    <t>4)</t>
  </si>
  <si>
    <t>4)Győztes</t>
  </si>
  <si>
    <t>27)Győztes</t>
  </si>
  <si>
    <t>27)Vesztes</t>
  </si>
  <si>
    <t>10)Vesztes</t>
  </si>
  <si>
    <t>30)</t>
  </si>
  <si>
    <t>29)</t>
  </si>
  <si>
    <t>5)</t>
  </si>
  <si>
    <t>5)Győztes</t>
  </si>
  <si>
    <t>28)Győztes</t>
  </si>
  <si>
    <t>28)Vesztes</t>
  </si>
  <si>
    <t>Selejtező (2)</t>
  </si>
  <si>
    <t>11)</t>
  </si>
  <si>
    <t>11)Győztes</t>
  </si>
  <si>
    <t>22)Vesztes</t>
  </si>
  <si>
    <t>4)Vesztes</t>
  </si>
  <si>
    <t>6)</t>
  </si>
  <si>
    <t>6)Győztes</t>
  </si>
  <si>
    <t>15)Győztes</t>
  </si>
  <si>
    <t>15)</t>
  </si>
  <si>
    <t>19)Győztes</t>
  </si>
  <si>
    <t>19)</t>
  </si>
  <si>
    <t>3)Vesztes</t>
  </si>
  <si>
    <t>22)</t>
  </si>
  <si>
    <t>22)Győztes</t>
  </si>
  <si>
    <t>28)</t>
  </si>
  <si>
    <t>26)Győztes</t>
  </si>
  <si>
    <t>26)</t>
  </si>
  <si>
    <t>11)Vesztes</t>
  </si>
  <si>
    <t>7)</t>
  </si>
  <si>
    <t>7)Győztes</t>
  </si>
  <si>
    <t>24)Győztes</t>
  </si>
  <si>
    <t>24)</t>
  </si>
  <si>
    <t>2)Vesztes</t>
  </si>
  <si>
    <t>12)</t>
  </si>
  <si>
    <t>12)Győztes</t>
  </si>
  <si>
    <t>16)Győztes</t>
  </si>
  <si>
    <t>16)</t>
  </si>
  <si>
    <t>Selejtező (3)</t>
  </si>
  <si>
    <t>20)Győztes</t>
  </si>
  <si>
    <t>20)</t>
  </si>
  <si>
    <t>1)Vesztes</t>
  </si>
  <si>
    <t>8)</t>
  </si>
  <si>
    <t>8)Győztes</t>
  </si>
  <si>
    <t>12)Vesztes</t>
  </si>
  <si>
    <t>Mérkőzés</t>
  </si>
  <si>
    <t>Pálya</t>
  </si>
  <si>
    <t>Idő</t>
  </si>
  <si>
    <t>Nap</t>
  </si>
  <si>
    <t>A feltüntetett pálya beosztás és időrend csupán tájékoztató jellegű terv, a tényleges lebonyolításban ettől eltérések lehetnek.</t>
  </si>
  <si>
    <t>A mérkőzések 2 nyert szett, 15 pontig, a bronz és döntő mérkőzések 2 nyert szett 21 pontig tartanak.</t>
  </si>
  <si>
    <t>1. szet</t>
  </si>
  <si>
    <t>2. szet</t>
  </si>
  <si>
    <t>3. szet</t>
  </si>
  <si>
    <t>LAKATOS - JURASZIK</t>
  </si>
  <si>
    <t>PAPP - VERCSEG</t>
  </si>
  <si>
    <t>CHOVÁN - NAGY</t>
  </si>
  <si>
    <t>HAJÓS-HOQUE</t>
  </si>
  <si>
    <t>DIVÉNYI - RÉTHELYI</t>
  </si>
  <si>
    <t>NGUYEN - HORVÁTH</t>
  </si>
  <si>
    <t>KENDE - MOLNÁR</t>
  </si>
  <si>
    <t>PETRÉD - SZABÓ</t>
  </si>
  <si>
    <t>NAGY - KUCSERA</t>
  </si>
  <si>
    <t>KEMENCZEI - KEMENCZEI</t>
  </si>
  <si>
    <t>HORVÁTH - TÓTH</t>
  </si>
  <si>
    <t>TÖRÖK - ZOLNAI</t>
  </si>
  <si>
    <t>CZAKÓ - POÓR</t>
  </si>
  <si>
    <t>FEHÉR - SZABÓ</t>
  </si>
  <si>
    <t>KINCSES - SCHMIDT</t>
  </si>
  <si>
    <t>GUBIK - VESZELI</t>
  </si>
  <si>
    <t>MÉSZÁROS - BÓKA</t>
  </si>
  <si>
    <t>SZIGETI - GALBÁTS</t>
  </si>
  <si>
    <t>FILIUS - BITÓ</t>
  </si>
  <si>
    <t>TERÉKI - CSEPREGI</t>
  </si>
  <si>
    <t>GHAZAL - SOLTI</t>
  </si>
  <si>
    <t>FARKAS - PÁLFI</t>
  </si>
  <si>
    <t>BARTÓK - MARTON</t>
  </si>
  <si>
    <t>KERESZTES - DÓRA</t>
  </si>
  <si>
    <t>PÁPAI - SZABÓ</t>
  </si>
  <si>
    <t>PAPP - TÖRÖK</t>
  </si>
  <si>
    <t>FALVAY - SZÁNTÓSI</t>
  </si>
  <si>
    <t>KOCSONDI - TORDAI</t>
  </si>
  <si>
    <t>SZALAI - SZABÓ</t>
  </si>
  <si>
    <t>DEMETER - FODOR</t>
  </si>
  <si>
    <t>TANAI - ERŐSS</t>
  </si>
  <si>
    <t>EKE - SZABÓ</t>
  </si>
  <si>
    <t>KOVÁCS - HORVÁTH</t>
  </si>
  <si>
    <t>GUBIK - PUSKÁS</t>
  </si>
  <si>
    <t>RÉTHELYI - GYŰRŰS</t>
  </si>
  <si>
    <t>BARANYI - BARANYI</t>
  </si>
  <si>
    <t>LISZTES - VESZELI</t>
  </si>
  <si>
    <t>ÖRMÉNYI - KIRSCH</t>
  </si>
  <si>
    <t>DANI - SZOKOLAI</t>
  </si>
  <si>
    <t>BALOGH - SÓLYOM</t>
  </si>
  <si>
    <t>HORVÁTH - CSÁKÁNY</t>
  </si>
  <si>
    <t>HAJÓS - STRÉLI</t>
  </si>
  <si>
    <t>BENKŐ - OLÁH</t>
  </si>
  <si>
    <t>ROZGONYI - SOÓS</t>
  </si>
  <si>
    <t>TAKÁCS - LACOMBE</t>
  </si>
  <si>
    <t>RÁSA - KECSKEMÉTI</t>
  </si>
  <si>
    <t>KOVÁCS - PETŐ</t>
  </si>
  <si>
    <t>MOLNÁR - SZABÓ</t>
  </si>
  <si>
    <t>KISS - KOVÁCS</t>
  </si>
  <si>
    <t>MOLNÁR - KREKK</t>
  </si>
  <si>
    <t>OSZLÁNYI - DOMJÁN</t>
  </si>
  <si>
    <t>ZSEMBROVSZKY - MIKE</t>
  </si>
  <si>
    <t>BERKES - TÓTH</t>
  </si>
  <si>
    <t>LUTTER E. - SZOMBATHELYI Sz.</t>
  </si>
  <si>
    <t>SZABÓ - GYŐRI</t>
  </si>
  <si>
    <t>KATONA - SÁKOVICS</t>
  </si>
  <si>
    <t>DÉNESI - TÓTH</t>
  </si>
  <si>
    <t>DÉNESI - KISS</t>
  </si>
  <si>
    <t>ÖRDÖG - SZOKOL-HUMAY</t>
  </si>
  <si>
    <t>LUTTER L.- SZOMBATHELYI K.</t>
  </si>
  <si>
    <t>PAPP - HORVÁTH</t>
  </si>
  <si>
    <t>VASVÁRI - TÁTRAI</t>
  </si>
  <si>
    <t>CZENE - HACKL</t>
  </si>
  <si>
    <t>KASZÁS - SIPOS</t>
  </si>
  <si>
    <t>GUBICZA - SZABÓ</t>
  </si>
  <si>
    <t>CZEILINGER - IVÁNYI</t>
  </si>
  <si>
    <t>SUBA - SÁNDOR</t>
  </si>
  <si>
    <t>UDVARHELYI - ZARKA</t>
  </si>
  <si>
    <t>PETIK - PÉLI</t>
  </si>
  <si>
    <t>TARI - VERESS</t>
  </si>
  <si>
    <t>SZALAI - APRÓ</t>
  </si>
  <si>
    <t>KIRÁLY - NAGY</t>
  </si>
  <si>
    <t>ÖRVÉNYESI - BUZOGÁNY</t>
  </si>
  <si>
    <t>NAGY - SOCZÓ</t>
  </si>
  <si>
    <t>15.</t>
  </si>
  <si>
    <t>Keresztjáték 1</t>
  </si>
  <si>
    <t>Keresztjáték 2.</t>
  </si>
  <si>
    <t>16.</t>
  </si>
  <si>
    <t>17.</t>
  </si>
  <si>
    <t>18.</t>
  </si>
  <si>
    <t>19.</t>
  </si>
  <si>
    <t>2019. június 14. Siófok, U20 fiú OB forduló</t>
  </si>
  <si>
    <t>2019. június 16. Siófok, U20 lány OB forduló</t>
  </si>
  <si>
    <t>BÁNKI - KÖMPF</t>
  </si>
  <si>
    <t>Szo</t>
  </si>
  <si>
    <t>Vas</t>
  </si>
  <si>
    <t>(kb. 14:20-tól a 1. és 2. pályán U20 bronz és arany mérkőzés)</t>
  </si>
  <si>
    <t>NY</t>
  </si>
  <si>
    <t>V</t>
  </si>
  <si>
    <t>ratio</t>
  </si>
  <si>
    <t>I.hely</t>
  </si>
  <si>
    <t>II. hely</t>
  </si>
  <si>
    <t>III. hely</t>
  </si>
  <si>
    <t>IV. hely</t>
  </si>
  <si>
    <t>Czeilinger Bálint - Iványi Máté</t>
  </si>
  <si>
    <t>Pénzügyőr</t>
  </si>
  <si>
    <t>Udvarhelyi Márton - Zarka Márton</t>
  </si>
  <si>
    <t>Petik Csanád - Péli Rudolf</t>
  </si>
  <si>
    <t>Tari Bence - Veress Ákos</t>
  </si>
  <si>
    <t>SRSE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</si>
</sst>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2FD5D"/>
        <bgColor indexed="64"/>
      </patternFill>
    </fill>
    <fill>
      <patternFill patternType="solid">
        <fgColor rgb="FFE1C209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right"/>
    </xf>
    <xf numFmtId="0" fontId="0" fillId="2" borderId="2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20" fontId="0" fillId="0" borderId="4" xfId="0" applyNumberFormat="1" applyBorder="1"/>
    <xf numFmtId="0" fontId="0" fillId="0" borderId="5" xfId="0" applyBorder="1"/>
    <xf numFmtId="20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20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0" fontId="0" fillId="0" borderId="18" xfId="0" applyNumberForma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Fill="1" applyBorder="1"/>
    <xf numFmtId="0" fontId="0" fillId="0" borderId="4" xfId="0" applyBorder="1" applyAlignment="1">
      <alignment horizontal="right"/>
    </xf>
    <xf numFmtId="0" fontId="0" fillId="0" borderId="8" xfId="0" applyBorder="1"/>
    <xf numFmtId="0" fontId="0" fillId="0" borderId="8" xfId="0" applyBorder="1" applyAlignment="1">
      <alignment horizontal="right"/>
    </xf>
    <xf numFmtId="20" fontId="0" fillId="0" borderId="9" xfId="0" applyNumberFormat="1" applyBorder="1"/>
    <xf numFmtId="20" fontId="0" fillId="0" borderId="6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20" fontId="0" fillId="0" borderId="0" xfId="0" applyNumberFormat="1" applyFill="1" applyBorder="1"/>
    <xf numFmtId="0" fontId="2" fillId="0" borderId="0" xfId="0" applyFont="1"/>
    <xf numFmtId="0" fontId="2" fillId="0" borderId="4" xfId="0" applyFont="1" applyBorder="1"/>
    <xf numFmtId="0" fontId="2" fillId="0" borderId="8" xfId="0" applyFont="1" applyBorder="1"/>
    <xf numFmtId="0" fontId="4" fillId="2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vertical="center" wrapText="1"/>
    </xf>
    <xf numFmtId="0" fontId="4" fillId="11" borderId="2" xfId="0" applyFont="1" applyFill="1" applyBorder="1" applyAlignment="1">
      <alignment vertical="center" wrapText="1"/>
    </xf>
    <xf numFmtId="0" fontId="4" fillId="11" borderId="3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2" xfId="0" applyFont="1" applyBorder="1"/>
    <xf numFmtId="0" fontId="6" fillId="0" borderId="0" xfId="0" applyFont="1" applyAlignment="1">
      <alignment horizontal="left" vertical="center" wrapText="1"/>
    </xf>
    <xf numFmtId="0" fontId="2" fillId="0" borderId="31" xfId="0" applyFont="1" applyBorder="1"/>
    <xf numFmtId="0" fontId="2" fillId="0" borderId="32" xfId="0" applyFont="1" applyBorder="1"/>
    <xf numFmtId="0" fontId="7" fillId="0" borderId="4" xfId="0" applyFont="1" applyBorder="1" applyAlignment="1">
      <alignment horizontal="left" vertical="center" wrapText="1"/>
    </xf>
    <xf numFmtId="20" fontId="0" fillId="0" borderId="0" xfId="0" applyNumberFormat="1"/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0" fillId="0" borderId="4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0" xfId="0" applyFont="1"/>
    <xf numFmtId="0" fontId="2" fillId="0" borderId="4" xfId="0" applyFont="1" applyFill="1" applyBorder="1"/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0" fillId="0" borderId="34" xfId="0" applyBorder="1"/>
    <xf numFmtId="0" fontId="0" fillId="0" borderId="35" xfId="0" applyBorder="1"/>
    <xf numFmtId="0" fontId="0" fillId="0" borderId="35" xfId="0" applyBorder="1" applyAlignment="1">
      <alignment horizontal="right"/>
    </xf>
    <xf numFmtId="20" fontId="0" fillId="0" borderId="36" xfId="0" applyNumberFormat="1" applyBorder="1"/>
    <xf numFmtId="0" fontId="4" fillId="0" borderId="0" xfId="0" applyFont="1" applyFill="1" applyBorder="1"/>
    <xf numFmtId="0" fontId="4" fillId="0" borderId="4" xfId="0" applyFont="1" applyFill="1" applyBorder="1"/>
    <xf numFmtId="0" fontId="4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28" xfId="0" applyFont="1" applyBorder="1"/>
    <xf numFmtId="0" fontId="0" fillId="12" borderId="4" xfId="0" applyFill="1" applyBorder="1"/>
    <xf numFmtId="0" fontId="4" fillId="0" borderId="4" xfId="0" applyFont="1" applyBorder="1" applyAlignment="1">
      <alignment horizontal="center"/>
    </xf>
    <xf numFmtId="164" fontId="0" fillId="0" borderId="4" xfId="0" applyNumberFormat="1" applyBorder="1"/>
    <xf numFmtId="0" fontId="0" fillId="0" borderId="4" xfId="0" applyBorder="1" applyAlignment="1"/>
    <xf numFmtId="0" fontId="6" fillId="0" borderId="0" xfId="0" applyFont="1" applyAlignment="1">
      <alignment horizontal="center" vertical="center" wrapText="1"/>
    </xf>
    <xf numFmtId="0" fontId="2" fillId="12" borderId="4" xfId="0" applyFont="1" applyFill="1" applyBorder="1"/>
    <xf numFmtId="0" fontId="7" fillId="12" borderId="4" xfId="0" applyFont="1" applyFill="1" applyBorder="1" applyAlignment="1">
      <alignment horizontal="left" vertical="center" wrapText="1"/>
    </xf>
    <xf numFmtId="0" fontId="0" fillId="0" borderId="38" xfId="0" applyFill="1" applyBorder="1"/>
    <xf numFmtId="0" fontId="2" fillId="6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33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01660-185C-4712-BA8F-FF7D4ACB83D8}">
  <sheetPr>
    <tabColor rgb="FF00B0F0"/>
    <pageSetUpPr fitToPage="1"/>
  </sheetPr>
  <dimension ref="A1:W48"/>
  <sheetViews>
    <sheetView topLeftCell="A29" workbookViewId="0">
      <selection activeCell="A44" sqref="A44:C50"/>
    </sheetView>
  </sheetViews>
  <sheetFormatPr defaultRowHeight="15" x14ac:dyDescent="0.25"/>
  <cols>
    <col min="1" max="1" width="7.85546875" bestFit="1" customWidth="1"/>
    <col min="2" max="2" width="26.140625" customWidth="1"/>
    <col min="3" max="3" width="20.5703125" customWidth="1"/>
    <col min="4" max="4" width="2.28515625" style="34" bestFit="1" customWidth="1"/>
    <col min="5" max="5" width="20.5703125" customWidth="1"/>
    <col min="6" max="6" width="3.28515625" style="1" customWidth="1"/>
    <col min="7" max="7" width="8.28515625" bestFit="1" customWidth="1"/>
    <col min="8" max="8" width="3.5703125" customWidth="1"/>
    <col min="9" max="9" width="1.7109375" bestFit="1" customWidth="1"/>
    <col min="10" max="10" width="4.85546875" bestFit="1" customWidth="1"/>
    <col min="11" max="11" width="6.28515625" customWidth="1"/>
    <col min="12" max="20" width="3.5703125" customWidth="1"/>
    <col min="21" max="21" width="2.85546875" style="6" bestFit="1" customWidth="1"/>
    <col min="22" max="22" width="2.7109375" style="6" bestFit="1" customWidth="1"/>
    <col min="23" max="23" width="5.42578125" style="6" customWidth="1"/>
  </cols>
  <sheetData>
    <row r="1" spans="1:23" ht="16.5" thickBot="1" x14ac:dyDescent="0.3">
      <c r="A1" s="102" t="s">
        <v>216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23" x14ac:dyDescent="0.25">
      <c r="A2" s="51" t="s">
        <v>38</v>
      </c>
      <c r="B2" s="112" t="s">
        <v>0</v>
      </c>
      <c r="C2" s="113"/>
      <c r="D2" s="113"/>
      <c r="E2" s="113"/>
      <c r="F2" s="113"/>
      <c r="G2" s="113"/>
      <c r="H2" s="113"/>
      <c r="I2" s="113"/>
      <c r="J2" s="113"/>
      <c r="K2" s="114"/>
      <c r="V2" s="95"/>
    </row>
    <row r="3" spans="1:23" x14ac:dyDescent="0.25">
      <c r="A3" s="53">
        <v>1</v>
      </c>
      <c r="B3" s="91" t="s">
        <v>200</v>
      </c>
      <c r="C3" s="7" t="str">
        <f>+B3</f>
        <v>CZEILINGER - IVÁNYI</v>
      </c>
      <c r="D3" s="35" t="s">
        <v>6</v>
      </c>
      <c r="E3" s="7" t="str">
        <f>+B4</f>
        <v>SZALAI - APRÓ</v>
      </c>
      <c r="F3" s="26">
        <v>1</v>
      </c>
      <c r="G3" s="7" t="s">
        <v>7</v>
      </c>
      <c r="H3" s="7"/>
      <c r="I3" s="7">
        <v>1</v>
      </c>
      <c r="J3" s="7" t="s">
        <v>13</v>
      </c>
      <c r="K3" s="30">
        <v>0.375</v>
      </c>
      <c r="M3" s="7">
        <v>18</v>
      </c>
      <c r="N3" s="7">
        <v>16</v>
      </c>
      <c r="P3" s="7">
        <v>15</v>
      </c>
      <c r="Q3" s="7">
        <v>10</v>
      </c>
      <c r="S3" s="7"/>
      <c r="T3" s="7"/>
      <c r="V3" s="95"/>
    </row>
    <row r="4" spans="1:23" x14ac:dyDescent="0.25">
      <c r="A4" s="53">
        <v>2</v>
      </c>
      <c r="B4" s="91" t="s">
        <v>205</v>
      </c>
      <c r="C4" s="7" t="str">
        <f>+B4</f>
        <v>SZALAI - APRÓ</v>
      </c>
      <c r="D4" s="35" t="s">
        <v>6</v>
      </c>
      <c r="E4" s="7" t="str">
        <f>+B5</f>
        <v>NAGY - SOCZÓ</v>
      </c>
      <c r="F4" s="26">
        <v>4</v>
      </c>
      <c r="G4" s="7" t="s">
        <v>7</v>
      </c>
      <c r="H4" s="7"/>
      <c r="I4" s="7">
        <v>1</v>
      </c>
      <c r="J4" s="7" t="s">
        <v>13</v>
      </c>
      <c r="K4" s="30">
        <v>0.40277777777777773</v>
      </c>
      <c r="M4" s="7">
        <v>15</v>
      </c>
      <c r="N4" s="7">
        <v>7</v>
      </c>
      <c r="P4" s="7">
        <v>15</v>
      </c>
      <c r="Q4" s="7">
        <v>4</v>
      </c>
      <c r="S4" s="7"/>
      <c r="T4" s="7"/>
      <c r="V4" s="95"/>
    </row>
    <row r="5" spans="1:23" ht="15.75" thickBot="1" x14ac:dyDescent="0.3">
      <c r="A5" s="54">
        <v>4</v>
      </c>
      <c r="B5" s="91" t="s">
        <v>208</v>
      </c>
      <c r="C5" s="27" t="str">
        <f>+B5</f>
        <v>NAGY - SOCZÓ</v>
      </c>
      <c r="D5" s="36" t="s">
        <v>6</v>
      </c>
      <c r="E5" s="27" t="str">
        <f>+B3</f>
        <v>CZEILINGER - IVÁNYI</v>
      </c>
      <c r="F5" s="28">
        <v>7</v>
      </c>
      <c r="G5" s="27" t="s">
        <v>7</v>
      </c>
      <c r="H5" s="27"/>
      <c r="I5" s="27">
        <v>1</v>
      </c>
      <c r="J5" s="27" t="s">
        <v>13</v>
      </c>
      <c r="K5" s="29">
        <v>0.43055555555555558</v>
      </c>
      <c r="M5" s="7">
        <v>11</v>
      </c>
      <c r="N5" s="7">
        <v>15</v>
      </c>
      <c r="P5" s="7">
        <v>4</v>
      </c>
      <c r="Q5" s="7">
        <v>15</v>
      </c>
      <c r="S5" s="7"/>
      <c r="T5" s="7"/>
      <c r="V5" s="95"/>
    </row>
    <row r="6" spans="1:23" ht="15.75" thickBot="1" x14ac:dyDescent="0.3">
      <c r="V6" s="95"/>
    </row>
    <row r="7" spans="1:23" x14ac:dyDescent="0.25">
      <c r="A7" s="51" t="s">
        <v>38</v>
      </c>
      <c r="B7" s="106" t="s">
        <v>5</v>
      </c>
      <c r="C7" s="107"/>
      <c r="D7" s="107"/>
      <c r="E7" s="107"/>
      <c r="F7" s="107"/>
      <c r="G7" s="107"/>
      <c r="H7" s="107"/>
      <c r="I7" s="107"/>
      <c r="J7" s="107"/>
      <c r="K7" s="108"/>
      <c r="V7" s="95"/>
    </row>
    <row r="8" spans="1:23" x14ac:dyDescent="0.25">
      <c r="A8" s="53">
        <v>1</v>
      </c>
      <c r="B8" s="91" t="s">
        <v>201</v>
      </c>
      <c r="C8" s="7" t="str">
        <f>+B8</f>
        <v>SUBA - SÁNDOR</v>
      </c>
      <c r="D8" s="35" t="s">
        <v>6</v>
      </c>
      <c r="E8" s="7" t="str">
        <f>+B9</f>
        <v>TARI - VERESS</v>
      </c>
      <c r="F8" s="26">
        <v>2</v>
      </c>
      <c r="G8" s="7" t="s">
        <v>7</v>
      </c>
      <c r="H8" s="7"/>
      <c r="I8" s="7">
        <v>2</v>
      </c>
      <c r="J8" s="7" t="s">
        <v>13</v>
      </c>
      <c r="K8" s="30">
        <v>0.375</v>
      </c>
      <c r="M8" s="7">
        <v>15</v>
      </c>
      <c r="N8" s="7">
        <v>7</v>
      </c>
      <c r="P8" s="7">
        <v>15</v>
      </c>
      <c r="Q8" s="7">
        <v>9</v>
      </c>
      <c r="S8" s="7"/>
      <c r="T8" s="7"/>
      <c r="V8" s="95"/>
    </row>
    <row r="9" spans="1:23" x14ac:dyDescent="0.25">
      <c r="A9" s="53">
        <v>2</v>
      </c>
      <c r="B9" s="91" t="s">
        <v>204</v>
      </c>
      <c r="C9" s="7" t="str">
        <f>+B9</f>
        <v>TARI - VERESS</v>
      </c>
      <c r="D9" s="35" t="s">
        <v>6</v>
      </c>
      <c r="E9" s="7" t="str">
        <f>+B10</f>
        <v>ÖRVÉNYESI - BUZOGÁNY</v>
      </c>
      <c r="F9" s="26">
        <v>5</v>
      </c>
      <c r="G9" s="7" t="s">
        <v>7</v>
      </c>
      <c r="H9" s="7"/>
      <c r="I9" s="7">
        <v>2</v>
      </c>
      <c r="J9" s="7" t="s">
        <v>13</v>
      </c>
      <c r="K9" s="30">
        <v>0.40277777777777773</v>
      </c>
      <c r="M9" s="7">
        <v>15</v>
      </c>
      <c r="N9" s="7">
        <v>7</v>
      </c>
      <c r="P9" s="7">
        <v>15</v>
      </c>
      <c r="Q9" s="7">
        <v>6</v>
      </c>
      <c r="S9" s="7"/>
      <c r="T9" s="7"/>
      <c r="V9" s="95"/>
    </row>
    <row r="10" spans="1:23" ht="15.75" thickBot="1" x14ac:dyDescent="0.3">
      <c r="A10" s="54">
        <v>3</v>
      </c>
      <c r="B10" s="91" t="s">
        <v>207</v>
      </c>
      <c r="C10" s="27" t="str">
        <f>+B10</f>
        <v>ÖRVÉNYESI - BUZOGÁNY</v>
      </c>
      <c r="D10" s="36" t="s">
        <v>6</v>
      </c>
      <c r="E10" s="27" t="str">
        <f>+B8</f>
        <v>SUBA - SÁNDOR</v>
      </c>
      <c r="F10" s="28">
        <v>8</v>
      </c>
      <c r="G10" s="27" t="s">
        <v>7</v>
      </c>
      <c r="H10" s="27"/>
      <c r="I10" s="27">
        <v>2</v>
      </c>
      <c r="J10" s="27" t="s">
        <v>13</v>
      </c>
      <c r="K10" s="29">
        <v>0.43055555555555558</v>
      </c>
      <c r="M10" s="7">
        <v>9</v>
      </c>
      <c r="N10" s="7">
        <v>15</v>
      </c>
      <c r="P10" s="7">
        <v>11</v>
      </c>
      <c r="Q10" s="7">
        <v>15</v>
      </c>
      <c r="S10" s="7"/>
      <c r="T10" s="7"/>
    </row>
    <row r="11" spans="1:23" x14ac:dyDescent="0.25">
      <c r="A11" s="25"/>
      <c r="B11" s="31"/>
      <c r="C11" s="31"/>
      <c r="D11" s="25"/>
      <c r="E11" s="31"/>
      <c r="F11" s="32"/>
      <c r="G11" s="31"/>
      <c r="H11" s="31"/>
      <c r="I11" s="31"/>
      <c r="J11" s="31"/>
      <c r="K11" s="33"/>
    </row>
    <row r="12" spans="1:23" ht="15.75" thickBot="1" x14ac:dyDescent="0.3">
      <c r="A12" s="25"/>
      <c r="B12" s="31"/>
      <c r="C12" s="31"/>
      <c r="D12" s="25"/>
      <c r="E12" s="31"/>
      <c r="F12" s="31"/>
      <c r="G12" s="31"/>
      <c r="H12" s="31"/>
      <c r="I12" s="31"/>
      <c r="J12" s="31"/>
      <c r="K12" s="31"/>
    </row>
    <row r="13" spans="1:23" x14ac:dyDescent="0.25">
      <c r="A13" s="51" t="s">
        <v>38</v>
      </c>
      <c r="B13" s="115" t="s">
        <v>14</v>
      </c>
      <c r="C13" s="116"/>
      <c r="D13" s="116"/>
      <c r="E13" s="116"/>
      <c r="F13" s="116"/>
      <c r="G13" s="116"/>
      <c r="H13" s="116"/>
      <c r="I13" s="116"/>
      <c r="J13" s="116"/>
      <c r="K13" s="117"/>
      <c r="U13" s="6" t="s">
        <v>222</v>
      </c>
      <c r="V13" s="6" t="s">
        <v>223</v>
      </c>
      <c r="W13" s="6" t="s">
        <v>224</v>
      </c>
    </row>
    <row r="14" spans="1:23" x14ac:dyDescent="0.25">
      <c r="A14" s="53">
        <v>2</v>
      </c>
      <c r="B14" s="91" t="s">
        <v>202</v>
      </c>
      <c r="C14" s="7" t="str">
        <f>+B14</f>
        <v>UDVARHELYI - ZARKA</v>
      </c>
      <c r="D14" s="35" t="s">
        <v>6</v>
      </c>
      <c r="E14" s="7" t="str">
        <f>+B15</f>
        <v>PETIK - PÉLI</v>
      </c>
      <c r="F14" s="26">
        <v>3</v>
      </c>
      <c r="G14" s="7" t="s">
        <v>7</v>
      </c>
      <c r="H14" s="7"/>
      <c r="I14" s="7">
        <v>3</v>
      </c>
      <c r="J14" s="7" t="s">
        <v>13</v>
      </c>
      <c r="K14" s="30">
        <v>0.375</v>
      </c>
      <c r="M14" s="7">
        <v>15</v>
      </c>
      <c r="N14" s="7">
        <v>11</v>
      </c>
      <c r="P14" s="7">
        <v>8</v>
      </c>
      <c r="Q14" s="7">
        <v>15</v>
      </c>
      <c r="S14" s="7">
        <v>9</v>
      </c>
      <c r="T14" s="7">
        <v>15</v>
      </c>
      <c r="U14" s="6">
        <f>+M14+P14+S14+N16+Q16</f>
        <v>62</v>
      </c>
      <c r="V14" s="6">
        <f>+N14+Q14+T14+M16+P16</f>
        <v>62</v>
      </c>
      <c r="W14" s="6">
        <f>+U14/V14</f>
        <v>1</v>
      </c>
    </row>
    <row r="15" spans="1:23" x14ac:dyDescent="0.25">
      <c r="A15" s="53">
        <v>1</v>
      </c>
      <c r="B15" s="91" t="s">
        <v>203</v>
      </c>
      <c r="C15" s="7" t="str">
        <f>+B15</f>
        <v>PETIK - PÉLI</v>
      </c>
      <c r="D15" s="35" t="s">
        <v>6</v>
      </c>
      <c r="E15" s="7" t="str">
        <f>+B16</f>
        <v>KIRÁLY - NAGY</v>
      </c>
      <c r="F15" s="26">
        <v>6</v>
      </c>
      <c r="G15" s="7" t="s">
        <v>7</v>
      </c>
      <c r="H15" s="7"/>
      <c r="I15" s="7">
        <v>3</v>
      </c>
      <c r="J15" s="7" t="s">
        <v>13</v>
      </c>
      <c r="K15" s="30">
        <v>0.40277777777777773</v>
      </c>
      <c r="M15" s="7">
        <v>15</v>
      </c>
      <c r="N15" s="7">
        <v>10</v>
      </c>
      <c r="P15" s="7">
        <v>12</v>
      </c>
      <c r="Q15" s="7">
        <v>15</v>
      </c>
      <c r="S15" s="7">
        <v>15</v>
      </c>
      <c r="T15" s="7">
        <v>17</v>
      </c>
      <c r="U15" s="6">
        <f>+N14+Q14+T14+M15+P15+S15</f>
        <v>83</v>
      </c>
      <c r="V15" s="6">
        <f>+M14+P14+S14+N15+Q15+T15</f>
        <v>74</v>
      </c>
      <c r="W15" s="6">
        <f t="shared" ref="W15:W16" si="0">+U15/V15</f>
        <v>1.1216216216216217</v>
      </c>
    </row>
    <row r="16" spans="1:23" ht="15.75" thickBot="1" x14ac:dyDescent="0.3">
      <c r="A16" s="54">
        <v>3</v>
      </c>
      <c r="B16" s="91" t="s">
        <v>206</v>
      </c>
      <c r="C16" s="27" t="str">
        <f>+B16</f>
        <v>KIRÁLY - NAGY</v>
      </c>
      <c r="D16" s="36" t="s">
        <v>6</v>
      </c>
      <c r="E16" s="27" t="str">
        <f>+B14</f>
        <v>UDVARHELYI - ZARKA</v>
      </c>
      <c r="F16" s="28">
        <v>9</v>
      </c>
      <c r="G16" s="27" t="s">
        <v>7</v>
      </c>
      <c r="H16" s="27"/>
      <c r="I16" s="27">
        <v>3</v>
      </c>
      <c r="J16" s="27" t="s">
        <v>13</v>
      </c>
      <c r="K16" s="29">
        <v>0.43055555555555558</v>
      </c>
      <c r="M16" s="7">
        <v>12</v>
      </c>
      <c r="N16" s="7">
        <v>15</v>
      </c>
      <c r="P16" s="7">
        <v>9</v>
      </c>
      <c r="Q16" s="7">
        <v>15</v>
      </c>
      <c r="S16" s="7"/>
      <c r="T16" s="7"/>
      <c r="U16" s="6">
        <f>+M16+P16+N15+Q15+T15</f>
        <v>63</v>
      </c>
      <c r="V16" s="6">
        <f>+M15+P15+S15+N16+Q16</f>
        <v>72</v>
      </c>
      <c r="W16" s="6">
        <f t="shared" si="0"/>
        <v>0.875</v>
      </c>
    </row>
    <row r="18" spans="2:23" ht="15.75" thickBot="1" x14ac:dyDescent="0.3"/>
    <row r="19" spans="2:23" x14ac:dyDescent="0.25">
      <c r="B19" s="103" t="s">
        <v>210</v>
      </c>
      <c r="C19" s="104"/>
      <c r="D19" s="104"/>
      <c r="E19" s="104"/>
      <c r="F19" s="104"/>
      <c r="G19" s="104"/>
      <c r="H19" s="104"/>
      <c r="I19" s="104"/>
      <c r="J19" s="104"/>
      <c r="K19" s="105"/>
    </row>
    <row r="20" spans="2:23" x14ac:dyDescent="0.25">
      <c r="B20" s="10"/>
      <c r="C20" s="7" t="s">
        <v>205</v>
      </c>
      <c r="D20" s="35" t="s">
        <v>6</v>
      </c>
      <c r="E20" s="7" t="s">
        <v>207</v>
      </c>
      <c r="F20" s="26" t="s">
        <v>8</v>
      </c>
      <c r="G20" s="7" t="s">
        <v>7</v>
      </c>
      <c r="H20" s="7"/>
      <c r="I20" s="7">
        <v>1</v>
      </c>
      <c r="J20" s="7" t="s">
        <v>13</v>
      </c>
      <c r="K20" s="30">
        <v>0.45833333333333331</v>
      </c>
      <c r="M20" s="7">
        <v>15</v>
      </c>
      <c r="N20" s="7">
        <v>9</v>
      </c>
      <c r="P20" s="7">
        <v>15</v>
      </c>
      <c r="Q20" s="7">
        <v>11</v>
      </c>
      <c r="S20" s="7"/>
      <c r="T20" s="7"/>
    </row>
    <row r="21" spans="2:23" x14ac:dyDescent="0.25">
      <c r="B21" s="74"/>
      <c r="C21" s="75" t="s">
        <v>204</v>
      </c>
      <c r="D21" s="35" t="s">
        <v>6</v>
      </c>
      <c r="E21" s="75" t="s">
        <v>206</v>
      </c>
      <c r="F21" s="76" t="s">
        <v>10</v>
      </c>
      <c r="G21" s="7" t="s">
        <v>7</v>
      </c>
      <c r="H21" s="75"/>
      <c r="I21" s="75">
        <v>2</v>
      </c>
      <c r="J21" s="7" t="s">
        <v>13</v>
      </c>
      <c r="K21" s="77">
        <v>0.45833333333333331</v>
      </c>
      <c r="M21" s="7">
        <v>15</v>
      </c>
      <c r="N21" s="7">
        <v>12</v>
      </c>
      <c r="P21" s="7">
        <v>15</v>
      </c>
      <c r="Q21" s="7">
        <v>10</v>
      </c>
      <c r="S21" s="7"/>
      <c r="T21" s="7"/>
    </row>
    <row r="22" spans="2:23" ht="15.75" thickBot="1" x14ac:dyDescent="0.3">
      <c r="B22" s="12"/>
      <c r="C22" s="27" t="s">
        <v>202</v>
      </c>
      <c r="D22" s="36" t="s">
        <v>6</v>
      </c>
      <c r="E22" s="27" t="s">
        <v>208</v>
      </c>
      <c r="F22" s="28" t="s">
        <v>9</v>
      </c>
      <c r="G22" s="27" t="s">
        <v>7</v>
      </c>
      <c r="H22" s="27"/>
      <c r="I22" s="27">
        <v>3</v>
      </c>
      <c r="J22" s="27" t="s">
        <v>13</v>
      </c>
      <c r="K22" s="29">
        <v>0.45833333333333331</v>
      </c>
      <c r="M22" s="7">
        <v>15</v>
      </c>
      <c r="N22" s="7">
        <v>13</v>
      </c>
      <c r="P22" s="7">
        <v>15</v>
      </c>
      <c r="Q22" s="7">
        <v>11</v>
      </c>
      <c r="S22" s="7"/>
      <c r="T22" s="7"/>
    </row>
    <row r="23" spans="2:23" ht="15.75" thickBot="1" x14ac:dyDescent="0.3"/>
    <row r="24" spans="2:23" x14ac:dyDescent="0.25">
      <c r="B24" s="109" t="s">
        <v>211</v>
      </c>
      <c r="C24" s="110"/>
      <c r="D24" s="110"/>
      <c r="E24" s="110"/>
      <c r="F24" s="110"/>
      <c r="G24" s="110"/>
      <c r="H24" s="110"/>
      <c r="I24" s="110"/>
      <c r="J24" s="110"/>
      <c r="K24" s="111"/>
      <c r="U24" s="6" t="s">
        <v>222</v>
      </c>
      <c r="V24" s="6" t="s">
        <v>223</v>
      </c>
      <c r="W24" s="6" t="s">
        <v>224</v>
      </c>
    </row>
    <row r="25" spans="2:23" x14ac:dyDescent="0.25">
      <c r="B25" s="10"/>
      <c r="C25" s="7" t="s">
        <v>200</v>
      </c>
      <c r="D25" s="35" t="s">
        <v>6</v>
      </c>
      <c r="E25" s="7" t="s">
        <v>204</v>
      </c>
      <c r="F25" s="26" t="s">
        <v>11</v>
      </c>
      <c r="G25" s="7" t="s">
        <v>7</v>
      </c>
      <c r="H25" s="7"/>
      <c r="I25" s="7">
        <v>2</v>
      </c>
      <c r="J25" s="7" t="s">
        <v>13</v>
      </c>
      <c r="K25" s="30">
        <v>0.49305555555555558</v>
      </c>
      <c r="M25" s="7">
        <v>15</v>
      </c>
      <c r="N25" s="7">
        <v>11</v>
      </c>
      <c r="P25" s="7">
        <v>12</v>
      </c>
      <c r="Q25" s="7">
        <v>15</v>
      </c>
      <c r="S25" s="7">
        <v>15</v>
      </c>
      <c r="T25" s="7">
        <v>13</v>
      </c>
      <c r="U25" s="6">
        <f>+N25+Q25+T25</f>
        <v>39</v>
      </c>
      <c r="V25">
        <f>+M25+P25+S25</f>
        <v>42</v>
      </c>
      <c r="W25">
        <f>+U25/V25</f>
        <v>0.9285714285714286</v>
      </c>
    </row>
    <row r="26" spans="2:23" x14ac:dyDescent="0.25">
      <c r="B26" s="74"/>
      <c r="C26" s="75" t="s">
        <v>201</v>
      </c>
      <c r="D26" s="35" t="s">
        <v>6</v>
      </c>
      <c r="E26" s="75" t="s">
        <v>202</v>
      </c>
      <c r="F26" s="76" t="s">
        <v>12</v>
      </c>
      <c r="G26" s="7" t="s">
        <v>7</v>
      </c>
      <c r="H26" s="75"/>
      <c r="I26" s="75">
        <v>3</v>
      </c>
      <c r="J26" s="7" t="s">
        <v>13</v>
      </c>
      <c r="K26" s="77">
        <v>0.49305555555555558</v>
      </c>
      <c r="M26" s="7">
        <v>10</v>
      </c>
      <c r="N26" s="7">
        <v>15</v>
      </c>
      <c r="P26" s="7">
        <v>10</v>
      </c>
      <c r="Q26" s="7">
        <v>15</v>
      </c>
      <c r="S26" s="7"/>
      <c r="T26" s="7"/>
      <c r="U26" s="6">
        <f>+M26+P26</f>
        <v>20</v>
      </c>
      <c r="V26">
        <f>+N26+Q26</f>
        <v>30</v>
      </c>
      <c r="W26">
        <f t="shared" ref="W26:W27" si="1">+U26/V26</f>
        <v>0.66666666666666663</v>
      </c>
    </row>
    <row r="27" spans="2:23" ht="15.75" thickBot="1" x14ac:dyDescent="0.3">
      <c r="B27" s="12"/>
      <c r="C27" s="27" t="s">
        <v>203</v>
      </c>
      <c r="D27" s="36" t="s">
        <v>6</v>
      </c>
      <c r="E27" s="27" t="s">
        <v>205</v>
      </c>
      <c r="F27" s="28" t="s">
        <v>209</v>
      </c>
      <c r="G27" s="27" t="s">
        <v>7</v>
      </c>
      <c r="H27" s="27"/>
      <c r="I27" s="27">
        <v>1</v>
      </c>
      <c r="J27" s="27" t="s">
        <v>13</v>
      </c>
      <c r="K27" s="29">
        <v>0.49305555555555558</v>
      </c>
      <c r="M27" s="7">
        <v>15</v>
      </c>
      <c r="N27" s="7">
        <v>11</v>
      </c>
      <c r="P27" s="7">
        <v>15</v>
      </c>
      <c r="Q27" s="7">
        <v>12</v>
      </c>
      <c r="S27" s="7"/>
      <c r="T27" s="7"/>
      <c r="U27" s="6">
        <f>+N27+Q27</f>
        <v>23</v>
      </c>
      <c r="V27">
        <f>+M27+P27</f>
        <v>30</v>
      </c>
      <c r="W27">
        <f t="shared" si="1"/>
        <v>0.76666666666666672</v>
      </c>
    </row>
    <row r="30" spans="2:23" x14ac:dyDescent="0.25">
      <c r="B30" s="99" t="s">
        <v>43</v>
      </c>
      <c r="C30" s="100"/>
      <c r="D30" s="100"/>
      <c r="E30" s="100"/>
      <c r="F30" s="100"/>
      <c r="G30" s="100"/>
      <c r="H30" s="100"/>
      <c r="I30" s="100"/>
      <c r="J30" s="100"/>
      <c r="K30" s="101"/>
    </row>
    <row r="31" spans="2:23" x14ac:dyDescent="0.25">
      <c r="B31" s="7"/>
      <c r="C31" s="7" t="s">
        <v>200</v>
      </c>
      <c r="D31" s="35" t="s">
        <v>6</v>
      </c>
      <c r="E31" s="7" t="s">
        <v>204</v>
      </c>
      <c r="F31" s="26" t="s">
        <v>212</v>
      </c>
      <c r="G31" s="7" t="s">
        <v>7</v>
      </c>
      <c r="H31" s="7"/>
      <c r="I31" s="7">
        <v>1</v>
      </c>
      <c r="J31" s="7" t="s">
        <v>13</v>
      </c>
      <c r="K31" s="9">
        <v>0.53472222222222221</v>
      </c>
      <c r="M31" s="7">
        <v>15</v>
      </c>
      <c r="N31" s="7">
        <v>7</v>
      </c>
      <c r="P31" s="7">
        <v>15</v>
      </c>
      <c r="Q31" s="7">
        <v>9</v>
      </c>
      <c r="S31" s="7"/>
      <c r="T31" s="7"/>
    </row>
    <row r="32" spans="2:23" x14ac:dyDescent="0.25">
      <c r="B32" s="7"/>
      <c r="C32" s="7" t="s">
        <v>203</v>
      </c>
      <c r="D32" s="35" t="s">
        <v>6</v>
      </c>
      <c r="E32" s="7" t="s">
        <v>202</v>
      </c>
      <c r="F32" s="26" t="s">
        <v>213</v>
      </c>
      <c r="G32" s="7" t="s">
        <v>7</v>
      </c>
      <c r="H32" s="7"/>
      <c r="I32" s="7">
        <v>2</v>
      </c>
      <c r="J32" s="7" t="s">
        <v>13</v>
      </c>
      <c r="K32" s="9">
        <v>0.53472222222222221</v>
      </c>
      <c r="M32" s="7">
        <v>10</v>
      </c>
      <c r="N32" s="7">
        <v>15</v>
      </c>
      <c r="P32" s="7">
        <v>9</v>
      </c>
      <c r="Q32" s="7">
        <v>15</v>
      </c>
      <c r="S32" s="7"/>
      <c r="T32" s="7"/>
    </row>
    <row r="35" spans="1:20" ht="15.75" thickBot="1" x14ac:dyDescent="0.3"/>
    <row r="36" spans="1:20" x14ac:dyDescent="0.25">
      <c r="B36" s="60" t="s">
        <v>44</v>
      </c>
      <c r="C36" s="61"/>
      <c r="D36" s="61"/>
      <c r="E36" s="61"/>
      <c r="F36" s="61"/>
      <c r="G36" s="61"/>
      <c r="H36" s="61"/>
      <c r="I36" s="61"/>
      <c r="J36" s="61"/>
      <c r="K36" s="62"/>
    </row>
    <row r="37" spans="1:20" ht="15.75" thickBot="1" x14ac:dyDescent="0.3">
      <c r="B37" s="12"/>
      <c r="C37" s="27" t="s">
        <v>204</v>
      </c>
      <c r="D37" s="36" t="s">
        <v>6</v>
      </c>
      <c r="E37" s="27" t="s">
        <v>203</v>
      </c>
      <c r="F37" s="28" t="s">
        <v>214</v>
      </c>
      <c r="G37" s="27" t="s">
        <v>7</v>
      </c>
      <c r="H37" s="27"/>
      <c r="I37" s="27">
        <v>2</v>
      </c>
      <c r="J37" s="27" t="s">
        <v>13</v>
      </c>
      <c r="K37" s="29">
        <v>0.57638888888888895</v>
      </c>
      <c r="M37" s="7">
        <v>11</v>
      </c>
      <c r="N37" s="7">
        <v>21</v>
      </c>
      <c r="P37" s="7">
        <v>19</v>
      </c>
      <c r="Q37" s="7">
        <v>21</v>
      </c>
      <c r="S37" s="7"/>
      <c r="T37" s="7"/>
    </row>
    <row r="38" spans="1:20" ht="15.75" thickBot="1" x14ac:dyDescent="0.3"/>
    <row r="39" spans="1:20" x14ac:dyDescent="0.25">
      <c r="B39" s="57" t="s">
        <v>45</v>
      </c>
      <c r="C39" s="58"/>
      <c r="D39" s="58"/>
      <c r="E39" s="58"/>
      <c r="F39" s="58"/>
      <c r="G39" s="58"/>
      <c r="H39" s="58"/>
      <c r="I39" s="58"/>
      <c r="J39" s="58"/>
      <c r="K39" s="59"/>
    </row>
    <row r="40" spans="1:20" ht="15.75" thickBot="1" x14ac:dyDescent="0.3">
      <c r="B40" s="12"/>
      <c r="C40" s="27" t="s">
        <v>200</v>
      </c>
      <c r="D40" s="36" t="s">
        <v>6</v>
      </c>
      <c r="E40" s="27" t="s">
        <v>202</v>
      </c>
      <c r="F40" s="28" t="s">
        <v>215</v>
      </c>
      <c r="G40" s="27" t="s">
        <v>7</v>
      </c>
      <c r="H40" s="27"/>
      <c r="I40" s="27">
        <v>1</v>
      </c>
      <c r="J40" s="27" t="s">
        <v>13</v>
      </c>
      <c r="K40" s="29">
        <v>0.57638888888888895</v>
      </c>
      <c r="M40" s="7">
        <v>21</v>
      </c>
      <c r="N40" s="7">
        <v>15</v>
      </c>
      <c r="P40" s="7">
        <v>16</v>
      </c>
      <c r="Q40" s="7">
        <v>21</v>
      </c>
      <c r="S40" s="7">
        <v>15</v>
      </c>
      <c r="T40" s="7">
        <v>7</v>
      </c>
    </row>
    <row r="42" spans="1:20" x14ac:dyDescent="0.25">
      <c r="B42" t="s">
        <v>130</v>
      </c>
    </row>
    <row r="43" spans="1:20" x14ac:dyDescent="0.25">
      <c r="B43" t="s">
        <v>131</v>
      </c>
    </row>
    <row r="45" spans="1:20" x14ac:dyDescent="0.25">
      <c r="A45" t="s">
        <v>225</v>
      </c>
      <c r="B45" t="s">
        <v>229</v>
      </c>
      <c r="C45" t="s">
        <v>230</v>
      </c>
    </row>
    <row r="46" spans="1:20" x14ac:dyDescent="0.25">
      <c r="A46" t="s">
        <v>226</v>
      </c>
      <c r="B46" t="s">
        <v>231</v>
      </c>
      <c r="C46" t="s">
        <v>234</v>
      </c>
    </row>
    <row r="47" spans="1:20" x14ac:dyDescent="0.25">
      <c r="A47" t="s">
        <v>227</v>
      </c>
      <c r="B47" t="s">
        <v>232</v>
      </c>
      <c r="C47" t="s">
        <v>234</v>
      </c>
    </row>
    <row r="48" spans="1:20" x14ac:dyDescent="0.25">
      <c r="A48" t="s">
        <v>228</v>
      </c>
      <c r="B48" t="s">
        <v>233</v>
      </c>
      <c r="C48" t="s">
        <v>234</v>
      </c>
    </row>
  </sheetData>
  <mergeCells count="7">
    <mergeCell ref="B30:K30"/>
    <mergeCell ref="A1:K1"/>
    <mergeCell ref="B19:K19"/>
    <mergeCell ref="B7:K7"/>
    <mergeCell ref="B24:K24"/>
    <mergeCell ref="B2:K2"/>
    <mergeCell ref="B13:K13"/>
  </mergeCells>
  <pageMargins left="0.25" right="0.25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90ABE-6525-4737-9FB0-EDF05D2BC2B4}">
  <sheetPr>
    <tabColor theme="7" tint="0.39997558519241921"/>
  </sheetPr>
  <dimension ref="A1:T40"/>
  <sheetViews>
    <sheetView zoomScaleNormal="100" workbookViewId="0">
      <selection activeCell="C11" sqref="C11"/>
    </sheetView>
  </sheetViews>
  <sheetFormatPr defaultRowHeight="15" x14ac:dyDescent="0.25"/>
  <cols>
    <col min="1" max="1" width="8.85546875" style="34"/>
    <col min="2" max="3" width="21.5703125" bestFit="1" customWidth="1"/>
    <col min="4" max="4" width="2.42578125" style="34" bestFit="1" customWidth="1"/>
    <col min="5" max="5" width="21.5703125" bestFit="1" customWidth="1"/>
    <col min="6" max="6" width="2.7109375" bestFit="1" customWidth="1"/>
    <col min="8" max="8" width="3.140625" customWidth="1"/>
    <col min="9" max="9" width="1.7109375" bestFit="1" customWidth="1"/>
    <col min="10" max="10" width="6.85546875" customWidth="1"/>
    <col min="11" max="11" width="5.140625" bestFit="1" customWidth="1"/>
    <col min="12" max="12" width="4.5703125" customWidth="1"/>
    <col min="13" max="20" width="3.5703125" customWidth="1"/>
  </cols>
  <sheetData>
    <row r="1" spans="1:20" ht="16.5" thickBot="1" x14ac:dyDescent="0.3">
      <c r="A1" s="102" t="s">
        <v>217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20" x14ac:dyDescent="0.25">
      <c r="A2" s="51" t="s">
        <v>38</v>
      </c>
      <c r="B2" s="112" t="s">
        <v>0</v>
      </c>
      <c r="C2" s="113"/>
      <c r="D2" s="113"/>
      <c r="E2" s="113"/>
      <c r="F2" s="113"/>
      <c r="G2" s="113"/>
      <c r="H2" s="113"/>
      <c r="I2" s="113"/>
      <c r="J2" s="113"/>
      <c r="K2" s="114"/>
    </row>
    <row r="3" spans="1:20" x14ac:dyDescent="0.25">
      <c r="A3" s="53"/>
      <c r="B3" s="7" t="s">
        <v>139</v>
      </c>
      <c r="C3" s="7" t="str">
        <f>+B3</f>
        <v>DIVÉNYI - RÉTHELYI</v>
      </c>
      <c r="D3" s="35" t="s">
        <v>6</v>
      </c>
      <c r="E3" s="7" t="str">
        <f>+B4</f>
        <v>BALOGH - SÓLYOM</v>
      </c>
      <c r="F3" s="26">
        <v>1</v>
      </c>
      <c r="G3" s="7" t="s">
        <v>7</v>
      </c>
      <c r="H3" s="7"/>
      <c r="I3" s="7">
        <v>3</v>
      </c>
      <c r="J3" s="7" t="s">
        <v>13</v>
      </c>
      <c r="K3" s="30">
        <v>0.40277777777777773</v>
      </c>
      <c r="L3" s="56"/>
      <c r="M3" s="64"/>
      <c r="N3" s="7"/>
      <c r="P3" s="7"/>
      <c r="Q3" s="7"/>
      <c r="S3" s="7"/>
      <c r="T3" s="7"/>
    </row>
    <row r="4" spans="1:20" x14ac:dyDescent="0.25">
      <c r="A4" s="53"/>
      <c r="B4" s="7" t="s">
        <v>174</v>
      </c>
      <c r="C4" s="7" t="str">
        <f>+B4</f>
        <v>BALOGH - SÓLYOM</v>
      </c>
      <c r="D4" s="35" t="s">
        <v>6</v>
      </c>
      <c r="E4" s="7" t="str">
        <f>+B5</f>
        <v>BÁNKI - KÖMPF</v>
      </c>
      <c r="F4" s="26">
        <v>5</v>
      </c>
      <c r="G4" s="7" t="s">
        <v>7</v>
      </c>
      <c r="H4" s="7"/>
      <c r="I4" s="7">
        <v>3</v>
      </c>
      <c r="J4" s="7" t="s">
        <v>13</v>
      </c>
      <c r="K4" s="30">
        <v>0.45833333333333331</v>
      </c>
      <c r="L4" s="56"/>
      <c r="M4" s="64"/>
      <c r="N4" s="7"/>
      <c r="P4" s="7"/>
      <c r="Q4" s="7"/>
      <c r="S4" s="7"/>
      <c r="T4" s="7"/>
    </row>
    <row r="5" spans="1:20" ht="15.75" thickBot="1" x14ac:dyDescent="0.3">
      <c r="A5" s="54"/>
      <c r="B5" s="7" t="s">
        <v>218</v>
      </c>
      <c r="C5" s="27" t="str">
        <f>+B5</f>
        <v>BÁNKI - KÖMPF</v>
      </c>
      <c r="D5" s="36" t="s">
        <v>6</v>
      </c>
      <c r="E5" s="27" t="str">
        <f>+B3</f>
        <v>DIVÉNYI - RÉTHELYI</v>
      </c>
      <c r="F5" s="28">
        <v>9</v>
      </c>
      <c r="G5" s="27" t="s">
        <v>7</v>
      </c>
      <c r="H5" s="27"/>
      <c r="I5" s="27">
        <v>3</v>
      </c>
      <c r="J5" s="27" t="s">
        <v>13</v>
      </c>
      <c r="K5" s="29">
        <v>0.51388888888888895</v>
      </c>
      <c r="L5" s="56"/>
      <c r="M5" s="64"/>
      <c r="N5" s="7"/>
      <c r="P5" s="7"/>
      <c r="Q5" s="7"/>
      <c r="S5" s="7"/>
      <c r="T5" s="7"/>
    </row>
    <row r="6" spans="1:20" ht="15.75" thickBot="1" x14ac:dyDescent="0.3"/>
    <row r="7" spans="1:20" x14ac:dyDescent="0.25">
      <c r="A7" s="51" t="s">
        <v>38</v>
      </c>
      <c r="B7" s="106" t="s">
        <v>5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1:20" x14ac:dyDescent="0.25">
      <c r="A8" s="53"/>
      <c r="B8" s="7" t="s">
        <v>142</v>
      </c>
      <c r="C8" s="7" t="str">
        <f>+B8</f>
        <v>PETRÉD - SZABÓ</v>
      </c>
      <c r="D8" s="35" t="s">
        <v>6</v>
      </c>
      <c r="E8" s="7" t="str">
        <f>+B9</f>
        <v>LISZTES - VESZELI</v>
      </c>
      <c r="F8" s="26">
        <v>2</v>
      </c>
      <c r="G8" s="7" t="s">
        <v>7</v>
      </c>
      <c r="H8" s="7"/>
      <c r="I8" s="7">
        <v>4</v>
      </c>
      <c r="J8" s="7" t="s">
        <v>13</v>
      </c>
      <c r="K8" s="30">
        <v>0.40277777777777773</v>
      </c>
      <c r="L8" s="56"/>
      <c r="M8" s="64"/>
      <c r="N8" s="7"/>
      <c r="P8" s="7"/>
      <c r="Q8" s="7"/>
      <c r="S8" s="7"/>
      <c r="T8" s="7"/>
    </row>
    <row r="9" spans="1:20" x14ac:dyDescent="0.25">
      <c r="A9" s="53"/>
      <c r="B9" s="7" t="s">
        <v>171</v>
      </c>
      <c r="C9" s="7" t="str">
        <f>+B9</f>
        <v>LISZTES - VESZELI</v>
      </c>
      <c r="D9" s="35" t="s">
        <v>6</v>
      </c>
      <c r="E9" s="7" t="str">
        <f>+B10</f>
        <v>HORVÁTH - CSÁKÁNY</v>
      </c>
      <c r="F9" s="26">
        <v>6</v>
      </c>
      <c r="G9" s="7" t="s">
        <v>7</v>
      </c>
      <c r="H9" s="7"/>
      <c r="I9" s="7">
        <v>4</v>
      </c>
      <c r="J9" s="7" t="s">
        <v>13</v>
      </c>
      <c r="K9" s="30">
        <v>0.45833333333333331</v>
      </c>
      <c r="L9" s="56"/>
      <c r="M9" s="64"/>
      <c r="N9" s="7"/>
      <c r="P9" s="7"/>
      <c r="Q9" s="7"/>
      <c r="S9" s="7"/>
      <c r="T9" s="7"/>
    </row>
    <row r="10" spans="1:20" ht="15.75" thickBot="1" x14ac:dyDescent="0.3">
      <c r="A10" s="54"/>
      <c r="B10" s="7" t="s">
        <v>175</v>
      </c>
      <c r="C10" s="27" t="str">
        <f>+B10</f>
        <v>HORVÁTH - CSÁKÁNY</v>
      </c>
      <c r="D10" s="36" t="s">
        <v>6</v>
      </c>
      <c r="E10" s="27" t="str">
        <f>+B8</f>
        <v>PETRÉD - SZABÓ</v>
      </c>
      <c r="F10" s="28">
        <v>10</v>
      </c>
      <c r="G10" s="27" t="s">
        <v>7</v>
      </c>
      <c r="H10" s="27"/>
      <c r="I10" s="27">
        <v>4</v>
      </c>
      <c r="J10" s="27" t="s">
        <v>13</v>
      </c>
      <c r="K10" s="29">
        <v>0.51388888888888895</v>
      </c>
      <c r="L10" s="56"/>
      <c r="M10" s="64"/>
      <c r="N10" s="7"/>
      <c r="P10" s="7"/>
      <c r="Q10" s="7"/>
      <c r="S10" s="7"/>
      <c r="T10" s="7"/>
    </row>
    <row r="11" spans="1:20" x14ac:dyDescent="0.25">
      <c r="A11" s="25"/>
      <c r="B11" s="31"/>
      <c r="C11" s="31"/>
      <c r="D11" s="25"/>
      <c r="E11" s="31"/>
      <c r="F11" s="32"/>
      <c r="G11" s="31"/>
      <c r="H11" s="31"/>
      <c r="I11" s="31"/>
      <c r="J11" s="31"/>
      <c r="K11" s="33"/>
    </row>
    <row r="12" spans="1:20" ht="15.75" thickBot="1" x14ac:dyDescent="0.3">
      <c r="A12" s="25"/>
      <c r="B12" s="31"/>
      <c r="C12" s="31"/>
      <c r="D12" s="25"/>
      <c r="E12" s="31"/>
      <c r="F12" s="31"/>
      <c r="G12" s="31"/>
      <c r="H12" s="31"/>
      <c r="I12" s="31"/>
      <c r="J12" s="31"/>
      <c r="K12" s="31"/>
    </row>
    <row r="13" spans="1:20" x14ac:dyDescent="0.25">
      <c r="A13" s="51" t="s">
        <v>38</v>
      </c>
      <c r="B13" s="115" t="s">
        <v>14</v>
      </c>
      <c r="C13" s="116"/>
      <c r="D13" s="116"/>
      <c r="E13" s="116"/>
      <c r="F13" s="116"/>
      <c r="G13" s="116"/>
      <c r="H13" s="116"/>
      <c r="I13" s="116"/>
      <c r="J13" s="116"/>
      <c r="K13" s="117"/>
    </row>
    <row r="14" spans="1:20" x14ac:dyDescent="0.25">
      <c r="A14" s="53"/>
      <c r="B14" s="7" t="s">
        <v>167</v>
      </c>
      <c r="C14" s="7" t="str">
        <f>+B14</f>
        <v>KOVÁCS - HORVÁTH</v>
      </c>
      <c r="D14" s="35" t="s">
        <v>6</v>
      </c>
      <c r="E14" s="7" t="str">
        <f>+B15</f>
        <v>BARANYI - BARANYI</v>
      </c>
      <c r="F14" s="26">
        <v>3</v>
      </c>
      <c r="G14" s="7" t="s">
        <v>7</v>
      </c>
      <c r="H14" s="7"/>
      <c r="I14" s="7">
        <v>3</v>
      </c>
      <c r="J14" s="7" t="s">
        <v>13</v>
      </c>
      <c r="K14" s="30">
        <v>0.43055555555555558</v>
      </c>
      <c r="L14" s="56"/>
      <c r="M14" s="64"/>
      <c r="N14" s="7"/>
      <c r="P14" s="7"/>
      <c r="Q14" s="7"/>
      <c r="S14" s="7"/>
      <c r="T14" s="7"/>
    </row>
    <row r="15" spans="1:20" x14ac:dyDescent="0.25">
      <c r="A15" s="53"/>
      <c r="B15" s="7" t="s">
        <v>170</v>
      </c>
      <c r="C15" s="7" t="str">
        <f>+B15</f>
        <v>BARANYI - BARANYI</v>
      </c>
      <c r="D15" s="35" t="s">
        <v>6</v>
      </c>
      <c r="E15" s="7" t="str">
        <f>+B16</f>
        <v>DANI - SZOKOLAI</v>
      </c>
      <c r="F15" s="26">
        <v>7</v>
      </c>
      <c r="G15" s="7" t="s">
        <v>7</v>
      </c>
      <c r="H15" s="7"/>
      <c r="I15" s="7">
        <v>3</v>
      </c>
      <c r="J15" s="7" t="s">
        <v>13</v>
      </c>
      <c r="K15" s="30">
        <v>0.4861111111111111</v>
      </c>
      <c r="L15" s="56"/>
      <c r="M15" s="64"/>
      <c r="N15" s="7"/>
      <c r="P15" s="7"/>
      <c r="Q15" s="7"/>
      <c r="S15" s="7"/>
      <c r="T15" s="7"/>
    </row>
    <row r="16" spans="1:20" ht="15.75" thickBot="1" x14ac:dyDescent="0.3">
      <c r="A16" s="54"/>
      <c r="B16" s="7" t="s">
        <v>173</v>
      </c>
      <c r="C16" s="27" t="str">
        <f>+B16</f>
        <v>DANI - SZOKOLAI</v>
      </c>
      <c r="D16" s="36" t="s">
        <v>6</v>
      </c>
      <c r="E16" s="27" t="str">
        <f>+B14</f>
        <v>KOVÁCS - HORVÁTH</v>
      </c>
      <c r="F16" s="28">
        <v>11</v>
      </c>
      <c r="G16" s="27" t="s">
        <v>7</v>
      </c>
      <c r="H16" s="27"/>
      <c r="I16" s="27">
        <v>3</v>
      </c>
      <c r="J16" s="27" t="s">
        <v>13</v>
      </c>
      <c r="K16" s="29">
        <v>0.54166666666666663</v>
      </c>
      <c r="L16" s="56"/>
      <c r="M16" s="64"/>
      <c r="N16" s="7"/>
      <c r="P16" s="7"/>
      <c r="Q16" s="7"/>
      <c r="S16" s="7"/>
      <c r="T16" s="7"/>
    </row>
    <row r="17" spans="1:20" x14ac:dyDescent="0.25">
      <c r="A17" s="25"/>
      <c r="B17" s="31"/>
      <c r="C17" s="31"/>
      <c r="D17" s="25"/>
      <c r="E17" s="31"/>
      <c r="F17" s="32"/>
      <c r="G17" s="31"/>
      <c r="H17" s="31"/>
      <c r="I17" s="31"/>
      <c r="J17" s="31"/>
      <c r="K17" s="33"/>
    </row>
    <row r="18" spans="1:20" ht="15.75" thickBot="1" x14ac:dyDescent="0.3">
      <c r="A18" s="25"/>
      <c r="B18" s="31"/>
      <c r="C18" s="31"/>
      <c r="D18" s="25"/>
      <c r="E18" s="31"/>
      <c r="F18" s="31"/>
      <c r="G18" s="31"/>
      <c r="H18" s="31"/>
      <c r="I18" s="31"/>
      <c r="J18" s="31"/>
      <c r="K18" s="31"/>
    </row>
    <row r="19" spans="1:20" x14ac:dyDescent="0.25">
      <c r="A19" s="51" t="s">
        <v>38</v>
      </c>
      <c r="B19" s="124" t="s">
        <v>39</v>
      </c>
      <c r="C19" s="125"/>
      <c r="D19" s="125"/>
      <c r="E19" s="125"/>
      <c r="F19" s="125"/>
      <c r="G19" s="125"/>
      <c r="H19" s="125"/>
      <c r="I19" s="125"/>
      <c r="J19" s="125"/>
      <c r="K19" s="126"/>
    </row>
    <row r="20" spans="1:20" x14ac:dyDescent="0.25">
      <c r="A20" s="53"/>
      <c r="B20" s="7" t="s">
        <v>168</v>
      </c>
      <c r="C20" s="7" t="str">
        <f>+B20</f>
        <v>GUBIK - PUSKÁS</v>
      </c>
      <c r="D20" s="35" t="s">
        <v>6</v>
      </c>
      <c r="E20" s="7" t="str">
        <f>+B21</f>
        <v>RÉTHELYI - GYŰRŰS</v>
      </c>
      <c r="F20" s="26">
        <v>4</v>
      </c>
      <c r="G20" s="7" t="s">
        <v>7</v>
      </c>
      <c r="H20" s="7"/>
      <c r="I20" s="7">
        <v>4</v>
      </c>
      <c r="J20" s="7" t="s">
        <v>13</v>
      </c>
      <c r="K20" s="30">
        <v>0.43055555555555558</v>
      </c>
      <c r="L20" s="56"/>
      <c r="M20" s="64"/>
      <c r="N20" s="7"/>
      <c r="P20" s="7"/>
      <c r="Q20" s="7"/>
      <c r="S20" s="7"/>
      <c r="T20" s="7"/>
    </row>
    <row r="21" spans="1:20" x14ac:dyDescent="0.25">
      <c r="A21" s="53"/>
      <c r="B21" s="7" t="s">
        <v>169</v>
      </c>
      <c r="C21" s="7" t="str">
        <f>+B21</f>
        <v>RÉTHELYI - GYŰRŰS</v>
      </c>
      <c r="D21" s="35" t="s">
        <v>6</v>
      </c>
      <c r="E21" s="7" t="str">
        <f>+B22</f>
        <v>ÖRMÉNYI - KIRSCH</v>
      </c>
      <c r="F21" s="26">
        <v>8</v>
      </c>
      <c r="G21" s="7" t="s">
        <v>7</v>
      </c>
      <c r="H21" s="7"/>
      <c r="I21" s="7">
        <v>4</v>
      </c>
      <c r="J21" s="7" t="s">
        <v>13</v>
      </c>
      <c r="K21" s="30">
        <v>0.4861111111111111</v>
      </c>
      <c r="L21" s="56"/>
      <c r="M21" s="64"/>
      <c r="N21" s="7"/>
      <c r="P21" s="7"/>
      <c r="Q21" s="7"/>
      <c r="S21" s="7"/>
      <c r="T21" s="7"/>
    </row>
    <row r="22" spans="1:20" ht="15.75" thickBot="1" x14ac:dyDescent="0.3">
      <c r="A22" s="54"/>
      <c r="B22" s="7" t="s">
        <v>172</v>
      </c>
      <c r="C22" s="27" t="str">
        <f>+B22</f>
        <v>ÖRMÉNYI - KIRSCH</v>
      </c>
      <c r="D22" s="36" t="s">
        <v>6</v>
      </c>
      <c r="E22" s="27" t="str">
        <f>+B20</f>
        <v>GUBIK - PUSKÁS</v>
      </c>
      <c r="F22" s="28">
        <v>12</v>
      </c>
      <c r="G22" s="27" t="s">
        <v>7</v>
      </c>
      <c r="H22" s="27"/>
      <c r="I22" s="27">
        <v>4</v>
      </c>
      <c r="J22" s="27" t="s">
        <v>13</v>
      </c>
      <c r="K22" s="29">
        <v>0.54166666666666663</v>
      </c>
      <c r="L22" s="56"/>
      <c r="M22" s="64"/>
      <c r="N22" s="7"/>
      <c r="P22" s="7"/>
      <c r="Q22" s="7"/>
      <c r="S22" s="7"/>
      <c r="T22" s="7"/>
    </row>
    <row r="23" spans="1:20" x14ac:dyDescent="0.25">
      <c r="A23" s="25"/>
      <c r="B23" s="31"/>
      <c r="C23" s="31"/>
      <c r="D23" s="25"/>
      <c r="E23" s="31"/>
      <c r="F23" s="32"/>
      <c r="G23" s="31"/>
      <c r="H23" s="31"/>
      <c r="I23" s="31"/>
      <c r="J23" s="31"/>
      <c r="K23" s="33"/>
    </row>
    <row r="25" spans="1:20" x14ac:dyDescent="0.25">
      <c r="B25" s="121" t="s">
        <v>42</v>
      </c>
      <c r="C25" s="122"/>
      <c r="D25" s="122"/>
      <c r="E25" s="122"/>
      <c r="F25" s="122"/>
      <c r="G25" s="122"/>
      <c r="H25" s="122"/>
      <c r="I25" s="122"/>
      <c r="J25" s="122"/>
      <c r="K25" s="123"/>
    </row>
    <row r="26" spans="1:20" x14ac:dyDescent="0.25">
      <c r="B26" s="7"/>
      <c r="C26" s="7" t="s">
        <v>3</v>
      </c>
      <c r="D26" s="35" t="s">
        <v>6</v>
      </c>
      <c r="E26" s="7" t="s">
        <v>40</v>
      </c>
      <c r="F26" s="26">
        <v>13</v>
      </c>
      <c r="G26" s="7" t="s">
        <v>7</v>
      </c>
      <c r="H26" s="7"/>
      <c r="I26" s="7">
        <v>3</v>
      </c>
      <c r="J26" s="7" t="s">
        <v>13</v>
      </c>
      <c r="K26" s="9">
        <v>0.58333333333333337</v>
      </c>
      <c r="L26" s="56"/>
      <c r="M26" s="64"/>
      <c r="N26" s="7"/>
      <c r="P26" s="7"/>
      <c r="Q26" s="7"/>
      <c r="S26" s="7"/>
      <c r="T26" s="7"/>
    </row>
    <row r="27" spans="1:20" x14ac:dyDescent="0.25">
      <c r="B27" s="7"/>
      <c r="C27" s="7" t="s">
        <v>4</v>
      </c>
      <c r="D27" s="35" t="s">
        <v>6</v>
      </c>
      <c r="E27" s="7" t="s">
        <v>15</v>
      </c>
      <c r="F27" s="26">
        <v>14</v>
      </c>
      <c r="G27" s="7" t="s">
        <v>7</v>
      </c>
      <c r="H27" s="7"/>
      <c r="I27" s="7">
        <v>4</v>
      </c>
      <c r="J27" s="7" t="s">
        <v>13</v>
      </c>
      <c r="K27" s="9">
        <v>0.58333333333333337</v>
      </c>
      <c r="L27" s="56"/>
      <c r="M27" s="64"/>
      <c r="N27" s="7"/>
      <c r="P27" s="7"/>
      <c r="Q27" s="7"/>
      <c r="S27" s="7"/>
      <c r="T27" s="7"/>
    </row>
    <row r="28" spans="1:20" x14ac:dyDescent="0.25">
      <c r="B28" s="7"/>
      <c r="C28" s="7" t="s">
        <v>16</v>
      </c>
      <c r="D28" s="35" t="s">
        <v>6</v>
      </c>
      <c r="E28" s="7" t="s">
        <v>2</v>
      </c>
      <c r="F28" s="26">
        <v>15</v>
      </c>
      <c r="G28" s="7" t="s">
        <v>7</v>
      </c>
      <c r="H28" s="7"/>
      <c r="I28" s="7">
        <v>3</v>
      </c>
      <c r="J28" s="7" t="s">
        <v>13</v>
      </c>
      <c r="K28" s="9">
        <v>0.61111111111111105</v>
      </c>
      <c r="L28" s="56"/>
      <c r="M28" s="7"/>
      <c r="N28" s="7"/>
      <c r="P28" s="7"/>
      <c r="Q28" s="7"/>
      <c r="S28" s="7"/>
      <c r="T28" s="7"/>
    </row>
    <row r="29" spans="1:20" x14ac:dyDescent="0.25">
      <c r="B29" s="7"/>
      <c r="C29" s="7" t="s">
        <v>41</v>
      </c>
      <c r="D29" s="35" t="s">
        <v>6</v>
      </c>
      <c r="E29" s="7" t="s">
        <v>1</v>
      </c>
      <c r="F29" s="26">
        <v>16</v>
      </c>
      <c r="G29" s="7" t="s">
        <v>7</v>
      </c>
      <c r="H29" s="7"/>
      <c r="I29" s="7">
        <v>4</v>
      </c>
      <c r="J29" s="7" t="s">
        <v>13</v>
      </c>
      <c r="K29" s="9">
        <v>0.61111111111111105</v>
      </c>
      <c r="L29" s="56"/>
      <c r="M29" s="7"/>
      <c r="N29" s="7"/>
      <c r="P29" s="7"/>
      <c r="Q29" s="7"/>
      <c r="S29" s="7"/>
      <c r="T29" s="7"/>
    </row>
    <row r="30" spans="1:20" x14ac:dyDescent="0.25">
      <c r="F30" s="1"/>
    </row>
    <row r="31" spans="1:20" x14ac:dyDescent="0.25">
      <c r="B31" s="99" t="s">
        <v>43</v>
      </c>
      <c r="C31" s="100"/>
      <c r="D31" s="100"/>
      <c r="E31" s="100"/>
      <c r="F31" s="100"/>
      <c r="G31" s="100"/>
      <c r="H31" s="100"/>
      <c r="I31" s="100"/>
      <c r="J31" s="100"/>
      <c r="K31" s="101"/>
    </row>
    <row r="32" spans="1:20" x14ac:dyDescent="0.25">
      <c r="B32" s="7"/>
      <c r="C32" s="7" t="s">
        <v>18</v>
      </c>
      <c r="D32" s="35" t="s">
        <v>6</v>
      </c>
      <c r="E32" s="7" t="s">
        <v>19</v>
      </c>
      <c r="F32" s="26">
        <v>17</v>
      </c>
      <c r="G32" s="7" t="s">
        <v>7</v>
      </c>
      <c r="H32" s="7"/>
      <c r="I32" s="7">
        <v>1</v>
      </c>
      <c r="J32" s="7" t="s">
        <v>13</v>
      </c>
      <c r="K32" s="9">
        <v>0.65277777777777779</v>
      </c>
      <c r="M32" s="7"/>
      <c r="N32" s="7"/>
      <c r="P32" s="7"/>
      <c r="Q32" s="7"/>
      <c r="S32" s="7"/>
      <c r="T32" s="7"/>
    </row>
    <row r="33" spans="2:20" x14ac:dyDescent="0.25">
      <c r="B33" s="7"/>
      <c r="C33" s="7" t="s">
        <v>17</v>
      </c>
      <c r="D33" s="35" t="s">
        <v>6</v>
      </c>
      <c r="E33" s="7" t="s">
        <v>20</v>
      </c>
      <c r="F33" s="26">
        <v>18</v>
      </c>
      <c r="G33" s="7" t="s">
        <v>7</v>
      </c>
      <c r="H33" s="7"/>
      <c r="I33" s="7">
        <v>2</v>
      </c>
      <c r="J33" s="7" t="s">
        <v>13</v>
      </c>
      <c r="K33" s="9">
        <v>0.65277777777777779</v>
      </c>
      <c r="M33" s="7"/>
      <c r="N33" s="7"/>
      <c r="P33" s="7"/>
      <c r="Q33" s="7"/>
      <c r="S33" s="7"/>
      <c r="T33" s="7"/>
    </row>
    <row r="36" spans="2:20" x14ac:dyDescent="0.25">
      <c r="B36" s="118" t="s">
        <v>44</v>
      </c>
      <c r="C36" s="119"/>
      <c r="D36" s="119"/>
      <c r="E36" s="119"/>
      <c r="F36" s="119"/>
      <c r="G36" s="119"/>
      <c r="H36" s="119"/>
      <c r="I36" s="119"/>
      <c r="J36" s="119"/>
      <c r="K36" s="120"/>
    </row>
    <row r="37" spans="2:20" x14ac:dyDescent="0.25">
      <c r="B37" s="7"/>
      <c r="C37" s="7" t="s">
        <v>46</v>
      </c>
      <c r="D37" s="35" t="s">
        <v>6</v>
      </c>
      <c r="E37" s="7" t="s">
        <v>47</v>
      </c>
      <c r="F37" s="7">
        <v>19</v>
      </c>
      <c r="G37" s="7" t="s">
        <v>7</v>
      </c>
      <c r="H37" s="7"/>
      <c r="I37" s="7">
        <v>2</v>
      </c>
      <c r="J37" s="7" t="s">
        <v>13</v>
      </c>
      <c r="K37" s="9">
        <v>0.69444444444444453</v>
      </c>
      <c r="M37" s="7"/>
      <c r="N37" s="7"/>
      <c r="P37" s="7"/>
      <c r="Q37" s="7"/>
      <c r="S37" s="7"/>
      <c r="T37" s="7"/>
    </row>
    <row r="39" spans="2:20" x14ac:dyDescent="0.25">
      <c r="B39" s="99" t="s">
        <v>45</v>
      </c>
      <c r="C39" s="100"/>
      <c r="D39" s="100"/>
      <c r="E39" s="100"/>
      <c r="F39" s="100"/>
      <c r="G39" s="100"/>
      <c r="H39" s="100"/>
      <c r="I39" s="100"/>
      <c r="J39" s="100"/>
      <c r="K39" s="101"/>
    </row>
    <row r="40" spans="2:20" x14ac:dyDescent="0.25">
      <c r="B40" s="7"/>
      <c r="C40" s="7" t="s">
        <v>21</v>
      </c>
      <c r="D40" s="35" t="s">
        <v>6</v>
      </c>
      <c r="E40" s="7" t="s">
        <v>22</v>
      </c>
      <c r="F40" s="7">
        <v>20</v>
      </c>
      <c r="G40" s="7" t="s">
        <v>7</v>
      </c>
      <c r="H40" s="7"/>
      <c r="I40" s="7">
        <v>1</v>
      </c>
      <c r="J40" s="7" t="s">
        <v>13</v>
      </c>
      <c r="K40" s="9">
        <v>0.69444444444444453</v>
      </c>
      <c r="M40" s="7"/>
      <c r="N40" s="7"/>
      <c r="P40" s="7"/>
      <c r="Q40" s="7"/>
      <c r="S40" s="7"/>
      <c r="T40" s="7"/>
    </row>
  </sheetData>
  <mergeCells count="9">
    <mergeCell ref="A1:K1"/>
    <mergeCell ref="B31:K31"/>
    <mergeCell ref="B36:K36"/>
    <mergeCell ref="B39:K39"/>
    <mergeCell ref="B2:K2"/>
    <mergeCell ref="B25:K25"/>
    <mergeCell ref="B7:K7"/>
    <mergeCell ref="B13:K13"/>
    <mergeCell ref="B19:K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3B5DB-C898-47A6-9DAA-1F8F3D07760E}">
  <sheetPr>
    <tabColor theme="4" tint="-0.249977111117893"/>
    <pageSetUpPr fitToPage="1"/>
  </sheetPr>
  <dimension ref="A1:U31"/>
  <sheetViews>
    <sheetView zoomScaleNormal="100" workbookViewId="0">
      <selection activeCell="O21" sqref="O21"/>
    </sheetView>
  </sheetViews>
  <sheetFormatPr defaultRowHeight="15" x14ac:dyDescent="0.25"/>
  <cols>
    <col min="1" max="1" width="17.85546875" customWidth="1"/>
    <col min="2" max="2" width="18.28515625" customWidth="1"/>
    <col min="3" max="3" width="18.140625" customWidth="1"/>
    <col min="4" max="4" width="3.5703125" customWidth="1"/>
    <col min="5" max="5" width="4.42578125" customWidth="1"/>
    <col min="6" max="6" width="5.85546875" style="6" customWidth="1"/>
    <col min="7" max="7" width="6" style="6" bestFit="1" customWidth="1"/>
    <col min="8" max="8" width="5.28515625" style="6" bestFit="1" customWidth="1"/>
    <col min="9" max="9" width="1.5703125" customWidth="1"/>
    <col min="10" max="10" width="18.5703125" style="34" customWidth="1"/>
    <col min="11" max="11" width="3.5703125" style="66" customWidth="1"/>
    <col min="12" max="12" width="18.5703125" style="69" customWidth="1"/>
    <col min="13" max="21" width="3.5703125" customWidth="1"/>
  </cols>
  <sheetData>
    <row r="1" spans="1:21" ht="15.75" thickBot="1" x14ac:dyDescent="0.3">
      <c r="A1" s="2" t="s">
        <v>151</v>
      </c>
      <c r="B1" s="3"/>
      <c r="C1" s="3"/>
      <c r="E1" s="129" t="s">
        <v>35</v>
      </c>
      <c r="F1" s="130"/>
      <c r="G1" s="20" t="s">
        <v>36</v>
      </c>
      <c r="H1" s="21" t="s">
        <v>37</v>
      </c>
      <c r="J1" s="25"/>
      <c r="K1" s="65"/>
      <c r="L1" s="68"/>
      <c r="N1" s="128" t="s">
        <v>132</v>
      </c>
      <c r="O1" s="128"/>
      <c r="Q1" s="128" t="s">
        <v>133</v>
      </c>
      <c r="R1" s="128"/>
      <c r="T1" s="128" t="s">
        <v>134</v>
      </c>
      <c r="U1" s="128"/>
    </row>
    <row r="2" spans="1:21" ht="15.75" thickBot="1" x14ac:dyDescent="0.3">
      <c r="A2" s="4" t="s">
        <v>23</v>
      </c>
      <c r="B2" s="2" t="s">
        <v>166</v>
      </c>
      <c r="C2" s="3"/>
      <c r="E2" s="22" t="s">
        <v>23</v>
      </c>
      <c r="F2" s="17">
        <v>3</v>
      </c>
      <c r="G2" s="18">
        <v>1</v>
      </c>
      <c r="H2" s="19">
        <v>0.5625</v>
      </c>
      <c r="J2" s="96" t="str">
        <f>+A1</f>
        <v>MÉSZÁROS - BÓKA</v>
      </c>
      <c r="K2" s="67" t="s">
        <v>6</v>
      </c>
      <c r="L2" s="97" t="str">
        <f>+A3</f>
        <v>EKE - SZABÓ</v>
      </c>
      <c r="N2" s="7">
        <v>21</v>
      </c>
      <c r="O2" s="7">
        <v>16</v>
      </c>
      <c r="Q2" s="7">
        <v>11</v>
      </c>
      <c r="R2" s="7">
        <v>21</v>
      </c>
      <c r="T2" s="7">
        <v>6</v>
      </c>
      <c r="U2" s="7">
        <v>15</v>
      </c>
    </row>
    <row r="3" spans="1:21" ht="15.75" thickBot="1" x14ac:dyDescent="0.3">
      <c r="A3" s="5" t="s">
        <v>166</v>
      </c>
      <c r="B3" s="4"/>
      <c r="C3" s="3"/>
      <c r="E3" s="23" t="s">
        <v>25</v>
      </c>
      <c r="F3" s="15">
        <v>1</v>
      </c>
      <c r="G3" s="8">
        <v>2</v>
      </c>
      <c r="H3" s="11">
        <v>0.5625</v>
      </c>
      <c r="J3" s="96" t="str">
        <f>+A5</f>
        <v>PÁPAI - SZABÓ</v>
      </c>
      <c r="K3" s="67" t="s">
        <v>6</v>
      </c>
      <c r="L3" s="97" t="str">
        <f>+A7</f>
        <v>KERESZTES - DÓRA</v>
      </c>
      <c r="N3" s="7">
        <v>16</v>
      </c>
      <c r="O3" s="7">
        <v>21</v>
      </c>
      <c r="Q3" s="7">
        <v>21</v>
      </c>
      <c r="R3" s="7">
        <v>11</v>
      </c>
      <c r="T3" s="7">
        <v>12</v>
      </c>
      <c r="U3" s="7">
        <v>15</v>
      </c>
    </row>
    <row r="4" spans="1:21" ht="30.75" thickBot="1" x14ac:dyDescent="0.3">
      <c r="A4" s="3"/>
      <c r="B4" s="127" t="s">
        <v>24</v>
      </c>
      <c r="C4" s="2" t="s">
        <v>166</v>
      </c>
      <c r="E4" s="23" t="s">
        <v>26</v>
      </c>
      <c r="F4" s="15">
        <v>5</v>
      </c>
      <c r="G4" s="8">
        <v>1</v>
      </c>
      <c r="H4" s="11">
        <v>0.63194444444444442</v>
      </c>
      <c r="J4" s="96" t="str">
        <f>+A9</f>
        <v>GHAZAL - SOLTI</v>
      </c>
      <c r="K4" s="67" t="s">
        <v>6</v>
      </c>
      <c r="L4" s="97" t="str">
        <f>+A11</f>
        <v>KOCSONDI - TORDAI</v>
      </c>
      <c r="N4" s="7">
        <v>21</v>
      </c>
      <c r="O4" s="7">
        <v>13</v>
      </c>
      <c r="Q4" s="7">
        <v>21</v>
      </c>
      <c r="R4" s="7">
        <v>14</v>
      </c>
      <c r="T4" s="7"/>
      <c r="U4" s="7"/>
    </row>
    <row r="5" spans="1:21" ht="15.75" thickBot="1" x14ac:dyDescent="0.3">
      <c r="A5" s="2" t="s">
        <v>159</v>
      </c>
      <c r="B5" s="127"/>
      <c r="C5" s="3"/>
      <c r="E5" s="23" t="s">
        <v>28</v>
      </c>
      <c r="F5" s="15">
        <v>7</v>
      </c>
      <c r="G5" s="8">
        <v>2</v>
      </c>
      <c r="H5" s="11">
        <v>0.63194444444444442</v>
      </c>
      <c r="J5" s="96" t="str">
        <f>+A13</f>
        <v>SZALAI - SZABÓ</v>
      </c>
      <c r="K5" s="67" t="s">
        <v>6</v>
      </c>
      <c r="L5" s="97" t="str">
        <f>+A15</f>
        <v>TERÉKI - CSEPREGI</v>
      </c>
      <c r="N5" s="7">
        <v>14</v>
      </c>
      <c r="O5" s="7">
        <v>21</v>
      </c>
      <c r="Q5" s="7">
        <v>20</v>
      </c>
      <c r="R5" s="7">
        <v>22</v>
      </c>
      <c r="T5" s="7"/>
      <c r="U5" s="7"/>
    </row>
    <row r="6" spans="1:21" ht="15.75" thickBot="1" x14ac:dyDescent="0.3">
      <c r="A6" s="4" t="s">
        <v>25</v>
      </c>
      <c r="B6" s="5" t="s">
        <v>158</v>
      </c>
      <c r="C6" s="3"/>
      <c r="E6" s="23" t="s">
        <v>29</v>
      </c>
      <c r="F6" s="15">
        <v>8</v>
      </c>
      <c r="G6" s="8">
        <v>1</v>
      </c>
      <c r="H6" s="11">
        <v>0.66666666666666663</v>
      </c>
      <c r="J6" s="96" t="str">
        <f>+A17</f>
        <v>FILIUS - BITÓ</v>
      </c>
      <c r="K6" s="67" t="s">
        <v>6</v>
      </c>
      <c r="L6" s="97" t="str">
        <f>+A19</f>
        <v>DEMETER - FODOR</v>
      </c>
      <c r="N6" s="7">
        <v>21</v>
      </c>
      <c r="O6" s="7">
        <v>19</v>
      </c>
      <c r="Q6" s="7">
        <v>17</v>
      </c>
      <c r="R6" s="7">
        <v>21</v>
      </c>
      <c r="T6" s="7">
        <v>15</v>
      </c>
      <c r="U6" s="7">
        <v>7</v>
      </c>
    </row>
    <row r="7" spans="1:21" ht="15.75" thickBot="1" x14ac:dyDescent="0.3">
      <c r="A7" s="5" t="s">
        <v>158</v>
      </c>
      <c r="B7" s="3"/>
      <c r="C7" s="3"/>
      <c r="E7" s="23" t="s">
        <v>31</v>
      </c>
      <c r="F7" s="15">
        <v>6</v>
      </c>
      <c r="G7" s="8">
        <v>2</v>
      </c>
      <c r="H7" s="11">
        <v>0.66666666666666663</v>
      </c>
      <c r="J7" s="96" t="str">
        <f>+A21</f>
        <v>FALVAY - SZÁNTÓSI</v>
      </c>
      <c r="K7" s="67" t="s">
        <v>6</v>
      </c>
      <c r="L7" s="97" t="str">
        <f>+A23</f>
        <v>FARKAS - PÁLFI</v>
      </c>
      <c r="N7" s="7">
        <v>18</v>
      </c>
      <c r="O7" s="7">
        <v>21</v>
      </c>
      <c r="Q7" s="7">
        <v>21</v>
      </c>
      <c r="R7" s="7">
        <v>10</v>
      </c>
      <c r="T7" s="7">
        <v>5</v>
      </c>
      <c r="U7" s="7">
        <v>15</v>
      </c>
    </row>
    <row r="8" spans="1:21" x14ac:dyDescent="0.25">
      <c r="A8" s="3"/>
      <c r="B8" s="3"/>
      <c r="C8" s="3"/>
      <c r="E8" s="23" t="s">
        <v>32</v>
      </c>
      <c r="F8" s="15">
        <v>2</v>
      </c>
      <c r="G8" s="8">
        <v>1</v>
      </c>
      <c r="H8" s="11">
        <v>0.70138888888888884</v>
      </c>
      <c r="J8" s="96" t="str">
        <f>+A25</f>
        <v>BARTÓK - MARTON</v>
      </c>
      <c r="K8" s="67" t="s">
        <v>6</v>
      </c>
      <c r="L8" s="97" t="str">
        <f>+A27</f>
        <v>PAPP - TÖRÖK</v>
      </c>
      <c r="N8" s="7">
        <v>7</v>
      </c>
      <c r="O8" s="7">
        <v>21</v>
      </c>
      <c r="Q8" s="7">
        <v>11</v>
      </c>
      <c r="R8" s="7">
        <v>21</v>
      </c>
      <c r="T8" s="7"/>
      <c r="U8" s="7"/>
    </row>
    <row r="9" spans="1:21" ht="15.75" thickBot="1" x14ac:dyDescent="0.3">
      <c r="A9" s="2" t="s">
        <v>155</v>
      </c>
      <c r="B9" s="3"/>
      <c r="C9" s="3"/>
      <c r="E9" s="23" t="s">
        <v>34</v>
      </c>
      <c r="F9" s="15">
        <v>4</v>
      </c>
      <c r="G9" s="8">
        <v>2</v>
      </c>
      <c r="H9" s="11">
        <v>0.70138888888888884</v>
      </c>
      <c r="J9" s="96" t="str">
        <f>+A29</f>
        <v>TANAI - ERŐSS</v>
      </c>
      <c r="K9" s="67" t="s">
        <v>6</v>
      </c>
      <c r="L9" s="97" t="str">
        <f>+A31</f>
        <v>SZIGETI - GALBÁTS</v>
      </c>
      <c r="N9" s="7">
        <v>13</v>
      </c>
      <c r="O9" s="7">
        <v>21</v>
      </c>
      <c r="Q9" s="7">
        <v>12</v>
      </c>
      <c r="R9" s="7">
        <v>21</v>
      </c>
      <c r="T9" s="7"/>
      <c r="U9" s="7"/>
    </row>
    <row r="10" spans="1:21" ht="15.75" thickBot="1" x14ac:dyDescent="0.3">
      <c r="A10" s="4" t="s">
        <v>26</v>
      </c>
      <c r="B10" s="2" t="s">
        <v>155</v>
      </c>
      <c r="C10" s="3"/>
      <c r="E10" s="23" t="s">
        <v>24</v>
      </c>
      <c r="F10" s="15">
        <v>9</v>
      </c>
      <c r="G10" s="8">
        <v>1</v>
      </c>
      <c r="H10" s="11">
        <v>0.73611111111111116</v>
      </c>
      <c r="J10" s="70" t="s">
        <v>166</v>
      </c>
      <c r="K10" s="67" t="s">
        <v>6</v>
      </c>
      <c r="L10" s="55" t="s">
        <v>158</v>
      </c>
      <c r="N10" s="7">
        <v>21</v>
      </c>
      <c r="O10" s="7">
        <v>19</v>
      </c>
      <c r="Q10" s="7">
        <v>22</v>
      </c>
      <c r="R10" s="7">
        <v>20</v>
      </c>
      <c r="T10" s="7"/>
      <c r="U10" s="7"/>
    </row>
    <row r="11" spans="1:21" ht="30.75" thickBot="1" x14ac:dyDescent="0.3">
      <c r="A11" s="5" t="s">
        <v>162</v>
      </c>
      <c r="B11" s="4"/>
      <c r="C11" s="3"/>
      <c r="E11" s="23" t="s">
        <v>27</v>
      </c>
      <c r="F11" s="15">
        <v>11</v>
      </c>
      <c r="G11" s="8">
        <v>2</v>
      </c>
      <c r="H11" s="11">
        <v>0.73611111111111116</v>
      </c>
      <c r="J11" s="70" t="str">
        <f>+B10</f>
        <v>GHAZAL - SOLTI</v>
      </c>
      <c r="K11" s="67" t="s">
        <v>6</v>
      </c>
      <c r="L11" s="55" t="str">
        <f>+B14</f>
        <v>TERÉKI - CSEPREGI</v>
      </c>
      <c r="N11" s="7">
        <v>21</v>
      </c>
      <c r="O11" s="7">
        <v>13</v>
      </c>
      <c r="Q11" s="7">
        <v>21</v>
      </c>
      <c r="R11" s="7">
        <v>19</v>
      </c>
      <c r="T11" s="7"/>
      <c r="U11" s="7"/>
    </row>
    <row r="12" spans="1:21" ht="15.75" thickBot="1" x14ac:dyDescent="0.3">
      <c r="A12" s="3"/>
      <c r="B12" s="127" t="s">
        <v>27</v>
      </c>
      <c r="C12" s="2" t="s">
        <v>155</v>
      </c>
      <c r="E12" s="23" t="s">
        <v>30</v>
      </c>
      <c r="F12" s="15">
        <v>12</v>
      </c>
      <c r="G12" s="8">
        <v>1</v>
      </c>
      <c r="H12" s="11">
        <v>0.76388888888888884</v>
      </c>
      <c r="J12" s="70" t="str">
        <f>+B18</f>
        <v>FILIUS - BITÓ</v>
      </c>
      <c r="K12" s="67" t="s">
        <v>6</v>
      </c>
      <c r="L12" s="55" t="str">
        <f>+B22</f>
        <v>FARKAS - PÁLFI</v>
      </c>
      <c r="N12" s="7">
        <v>21</v>
      </c>
      <c r="O12" s="7">
        <v>12</v>
      </c>
      <c r="Q12" s="7">
        <v>21</v>
      </c>
      <c r="R12" s="7">
        <v>12</v>
      </c>
      <c r="T12" s="7"/>
      <c r="U12" s="7"/>
    </row>
    <row r="13" spans="1:21" ht="15.75" thickBot="1" x14ac:dyDescent="0.3">
      <c r="A13" s="2" t="s">
        <v>163</v>
      </c>
      <c r="B13" s="127"/>
      <c r="C13" s="3"/>
      <c r="E13" s="24" t="s">
        <v>33</v>
      </c>
      <c r="F13" s="16">
        <v>10</v>
      </c>
      <c r="G13" s="13">
        <v>2</v>
      </c>
      <c r="H13" s="14">
        <v>0.76388888888888884</v>
      </c>
      <c r="J13" s="70" t="str">
        <f>+B26</f>
        <v>PAPP - TÖRÖK</v>
      </c>
      <c r="K13" s="67" t="s">
        <v>6</v>
      </c>
      <c r="L13" s="55" t="str">
        <f>+B30</f>
        <v>SZIGETI - GALBÁTS</v>
      </c>
      <c r="N13" s="7">
        <v>21</v>
      </c>
      <c r="O13" s="7">
        <v>17</v>
      </c>
      <c r="Q13" s="7">
        <v>21</v>
      </c>
      <c r="R13" s="7">
        <v>23</v>
      </c>
      <c r="S13" s="98"/>
      <c r="T13" s="7">
        <v>15</v>
      </c>
      <c r="U13" s="7">
        <v>6</v>
      </c>
    </row>
    <row r="14" spans="1:21" ht="15.75" thickBot="1" x14ac:dyDescent="0.3">
      <c r="A14" s="4" t="s">
        <v>28</v>
      </c>
      <c r="B14" s="5" t="s">
        <v>154</v>
      </c>
      <c r="C14" s="3"/>
      <c r="F14"/>
      <c r="G14"/>
      <c r="H14"/>
      <c r="J14" s="25"/>
      <c r="K14" s="65"/>
      <c r="L14" s="68"/>
    </row>
    <row r="15" spans="1:21" ht="15.75" thickBot="1" x14ac:dyDescent="0.3">
      <c r="A15" s="5" t="s">
        <v>154</v>
      </c>
      <c r="B15" s="3"/>
      <c r="C15" s="3"/>
      <c r="E15" s="25" t="s">
        <v>221</v>
      </c>
      <c r="F15"/>
      <c r="G15"/>
      <c r="H15"/>
      <c r="J15" s="25"/>
      <c r="K15" s="65"/>
      <c r="L15" s="68"/>
    </row>
    <row r="16" spans="1:21" x14ac:dyDescent="0.25">
      <c r="A16" s="3"/>
      <c r="B16" s="3"/>
      <c r="C16" s="3"/>
      <c r="F16" s="71"/>
      <c r="J16" s="25"/>
      <c r="K16" s="65"/>
      <c r="L16" s="68"/>
    </row>
    <row r="17" spans="1:12" ht="15.75" thickBot="1" x14ac:dyDescent="0.3">
      <c r="A17" s="2" t="s">
        <v>153</v>
      </c>
      <c r="B17" s="3"/>
      <c r="C17" s="3"/>
      <c r="F17" s="71"/>
      <c r="J17" s="25"/>
      <c r="K17" s="65"/>
      <c r="L17" s="68"/>
    </row>
    <row r="18" spans="1:12" ht="15.75" thickBot="1" x14ac:dyDescent="0.3">
      <c r="A18" s="4" t="s">
        <v>29</v>
      </c>
      <c r="B18" s="2" t="s">
        <v>153</v>
      </c>
      <c r="C18" s="3"/>
      <c r="F18" s="71"/>
      <c r="J18" s="25"/>
      <c r="K18" s="65"/>
      <c r="L18" s="68"/>
    </row>
    <row r="19" spans="1:12" ht="15.75" thickBot="1" x14ac:dyDescent="0.3">
      <c r="A19" s="5" t="s">
        <v>164</v>
      </c>
      <c r="B19" s="4"/>
      <c r="C19" s="3"/>
      <c r="F19" s="71"/>
      <c r="J19" s="25"/>
      <c r="K19" s="65"/>
      <c r="L19" s="68"/>
    </row>
    <row r="20" spans="1:12" ht="15.75" thickBot="1" x14ac:dyDescent="0.3">
      <c r="A20" s="3"/>
      <c r="B20" s="127" t="s">
        <v>30</v>
      </c>
      <c r="C20" s="2" t="s">
        <v>153</v>
      </c>
      <c r="F20" s="71"/>
      <c r="J20" s="25"/>
      <c r="K20" s="65"/>
      <c r="L20" s="68"/>
    </row>
    <row r="21" spans="1:12" ht="30.75" thickBot="1" x14ac:dyDescent="0.3">
      <c r="A21" s="2" t="s">
        <v>161</v>
      </c>
      <c r="B21" s="127"/>
      <c r="C21" s="3"/>
      <c r="F21" s="71"/>
      <c r="J21" s="25"/>
      <c r="K21" s="65"/>
      <c r="L21" s="68"/>
    </row>
    <row r="22" spans="1:12" ht="15.75" thickBot="1" x14ac:dyDescent="0.3">
      <c r="A22" s="4" t="s">
        <v>31</v>
      </c>
      <c r="B22" s="5" t="s">
        <v>156</v>
      </c>
      <c r="C22" s="3"/>
      <c r="F22" s="71"/>
    </row>
    <row r="23" spans="1:12" ht="15.75" thickBot="1" x14ac:dyDescent="0.3">
      <c r="A23" s="5" t="s">
        <v>156</v>
      </c>
      <c r="B23" s="3"/>
      <c r="C23" s="3"/>
      <c r="F23" s="71"/>
    </row>
    <row r="24" spans="1:12" x14ac:dyDescent="0.25">
      <c r="A24" s="3"/>
      <c r="B24" s="3"/>
      <c r="C24" s="3"/>
      <c r="F24" s="71"/>
    </row>
    <row r="25" spans="1:12" ht="30.75" thickBot="1" x14ac:dyDescent="0.3">
      <c r="A25" s="2" t="s">
        <v>157</v>
      </c>
      <c r="B25" s="3"/>
      <c r="C25" s="3"/>
      <c r="F25" s="71"/>
    </row>
    <row r="26" spans="1:12" ht="15.75" thickBot="1" x14ac:dyDescent="0.3">
      <c r="A26" s="4" t="s">
        <v>32</v>
      </c>
      <c r="B26" s="2" t="s">
        <v>160</v>
      </c>
      <c r="C26" s="3"/>
      <c r="F26" s="71"/>
    </row>
    <row r="27" spans="1:12" ht="15.75" thickBot="1" x14ac:dyDescent="0.3">
      <c r="A27" s="5" t="s">
        <v>160</v>
      </c>
      <c r="B27" s="4"/>
      <c r="C27" s="3"/>
      <c r="F27" s="71"/>
    </row>
    <row r="28" spans="1:12" ht="15.75" thickBot="1" x14ac:dyDescent="0.3">
      <c r="A28" s="3"/>
      <c r="B28" s="127" t="s">
        <v>33</v>
      </c>
      <c r="C28" s="2" t="s">
        <v>160</v>
      </c>
      <c r="F28" s="71"/>
    </row>
    <row r="29" spans="1:12" ht="15.75" thickBot="1" x14ac:dyDescent="0.3">
      <c r="A29" s="2" t="s">
        <v>165</v>
      </c>
      <c r="B29" s="127"/>
      <c r="C29" s="3"/>
      <c r="F29" s="71"/>
    </row>
    <row r="30" spans="1:12" ht="15.75" thickBot="1" x14ac:dyDescent="0.3">
      <c r="A30" s="4" t="s">
        <v>34</v>
      </c>
      <c r="B30" s="5" t="s">
        <v>152</v>
      </c>
      <c r="C30" s="3"/>
    </row>
    <row r="31" spans="1:12" ht="15.75" thickBot="1" x14ac:dyDescent="0.3">
      <c r="A31" s="5" t="s">
        <v>152</v>
      </c>
      <c r="B31" s="3"/>
      <c r="C31" s="3"/>
    </row>
  </sheetData>
  <mergeCells count="8">
    <mergeCell ref="B28:B29"/>
    <mergeCell ref="N1:O1"/>
    <mergeCell ref="Q1:R1"/>
    <mergeCell ref="T1:U1"/>
    <mergeCell ref="B4:B5"/>
    <mergeCell ref="B12:B13"/>
    <mergeCell ref="B20:B21"/>
    <mergeCell ref="E1:F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33733-38CD-45BC-A42E-FEC427713695}">
  <sheetPr>
    <tabColor theme="5" tint="0.39997558519241921"/>
    <pageSetUpPr fitToPage="1"/>
  </sheetPr>
  <dimension ref="A1:U31"/>
  <sheetViews>
    <sheetView zoomScale="90" zoomScaleNormal="90" workbookViewId="0">
      <selection activeCell="C16" sqref="C16"/>
    </sheetView>
  </sheetViews>
  <sheetFormatPr defaultRowHeight="15" x14ac:dyDescent="0.25"/>
  <cols>
    <col min="1" max="1" width="25.85546875" customWidth="1"/>
    <col min="2" max="2" width="23.42578125" customWidth="1"/>
    <col min="3" max="3" width="19.85546875" customWidth="1"/>
    <col min="4" max="4" width="3.5703125" customWidth="1"/>
    <col min="5" max="5" width="6" customWidth="1"/>
    <col min="6" max="6" width="5" customWidth="1"/>
    <col min="7" max="7" width="6" bestFit="1" customWidth="1"/>
    <col min="9" max="9" width="1.5703125" customWidth="1"/>
    <col min="10" max="10" width="18.5703125" style="34" customWidth="1"/>
    <col min="11" max="11" width="3.5703125" style="66" customWidth="1"/>
    <col min="12" max="12" width="21.5703125" style="34" customWidth="1"/>
    <col min="13" max="21" width="3.5703125" customWidth="1"/>
  </cols>
  <sheetData>
    <row r="1" spans="1:21" ht="15.75" thickBot="1" x14ac:dyDescent="0.3">
      <c r="A1" s="2" t="s">
        <v>135</v>
      </c>
      <c r="B1" s="3"/>
      <c r="C1" s="3"/>
      <c r="E1" s="129" t="s">
        <v>35</v>
      </c>
      <c r="F1" s="130"/>
      <c r="G1" s="20" t="s">
        <v>36</v>
      </c>
      <c r="H1" s="21" t="s">
        <v>37</v>
      </c>
      <c r="J1" s="25"/>
      <c r="K1" s="65"/>
      <c r="L1" s="68"/>
      <c r="N1" s="128" t="s">
        <v>132</v>
      </c>
      <c r="O1" s="128"/>
      <c r="Q1" s="128" t="s">
        <v>133</v>
      </c>
      <c r="R1" s="128"/>
      <c r="T1" s="128" t="s">
        <v>134</v>
      </c>
      <c r="U1" s="128"/>
    </row>
    <row r="2" spans="1:21" ht="15.75" thickBot="1" x14ac:dyDescent="0.3">
      <c r="A2" s="4" t="s">
        <v>23</v>
      </c>
      <c r="B2" s="2" t="s">
        <v>135</v>
      </c>
      <c r="C2" s="3"/>
      <c r="E2" s="22" t="s">
        <v>23</v>
      </c>
      <c r="F2" s="17">
        <v>1</v>
      </c>
      <c r="G2" s="18">
        <v>3</v>
      </c>
      <c r="H2" s="19">
        <v>0.5625</v>
      </c>
      <c r="J2" s="96" t="str">
        <f>+A1</f>
        <v>LAKATOS - JURASZIK</v>
      </c>
      <c r="K2" s="67" t="s">
        <v>6</v>
      </c>
      <c r="L2" s="97" t="str">
        <f>+A3</f>
        <v>GUBIK - VESZELI</v>
      </c>
      <c r="N2" s="7">
        <v>25</v>
      </c>
      <c r="O2" s="7">
        <v>23</v>
      </c>
      <c r="Q2" s="7">
        <v>22</v>
      </c>
      <c r="R2" s="7">
        <v>20</v>
      </c>
      <c r="T2" s="7"/>
      <c r="U2" s="7"/>
    </row>
    <row r="3" spans="1:21" ht="15.75" thickBot="1" x14ac:dyDescent="0.3">
      <c r="A3" s="5" t="s">
        <v>150</v>
      </c>
      <c r="B3" s="4"/>
      <c r="C3" s="3"/>
      <c r="E3" s="23" t="s">
        <v>25</v>
      </c>
      <c r="F3" s="15">
        <v>1</v>
      </c>
      <c r="G3" s="8">
        <v>4</v>
      </c>
      <c r="H3" s="11">
        <v>0.5625</v>
      </c>
      <c r="J3" s="96" t="str">
        <f>+A5</f>
        <v>NAGY - KUCSERA</v>
      </c>
      <c r="K3" s="67" t="s">
        <v>6</v>
      </c>
      <c r="L3" s="97" t="str">
        <f>+A7</f>
        <v>PETRÉD - SZABÓ</v>
      </c>
      <c r="N3" s="7">
        <v>9</v>
      </c>
      <c r="O3" s="7">
        <v>21</v>
      </c>
      <c r="Q3" s="7">
        <v>11</v>
      </c>
      <c r="R3" s="7">
        <v>21</v>
      </c>
      <c r="T3" s="7"/>
      <c r="U3" s="7"/>
    </row>
    <row r="4" spans="1:21" ht="15.75" thickBot="1" x14ac:dyDescent="0.3">
      <c r="A4" s="3"/>
      <c r="B4" s="127" t="s">
        <v>24</v>
      </c>
      <c r="C4" s="2" t="s">
        <v>135</v>
      </c>
      <c r="E4" s="23" t="s">
        <v>26</v>
      </c>
      <c r="F4" s="15">
        <v>2</v>
      </c>
      <c r="G4" s="8">
        <v>3</v>
      </c>
      <c r="H4" s="11">
        <v>0.59722222222222221</v>
      </c>
      <c r="J4" s="96" t="str">
        <f>+A9</f>
        <v>DIVÉNYI - RÉTHELYI</v>
      </c>
      <c r="K4" s="67" t="s">
        <v>6</v>
      </c>
      <c r="L4" s="97" t="str">
        <f>+A11</f>
        <v>TÖRÖK - ZOLNAI</v>
      </c>
      <c r="N4" s="7">
        <v>21</v>
      </c>
      <c r="O4" s="7">
        <v>14</v>
      </c>
      <c r="Q4" s="7">
        <v>21</v>
      </c>
      <c r="R4" s="7">
        <v>13</v>
      </c>
      <c r="T4" s="7"/>
      <c r="U4" s="7"/>
    </row>
    <row r="5" spans="1:21" ht="15.75" thickBot="1" x14ac:dyDescent="0.3">
      <c r="A5" s="2" t="s">
        <v>143</v>
      </c>
      <c r="B5" s="127"/>
      <c r="C5" s="3"/>
      <c r="E5" s="23" t="s">
        <v>28</v>
      </c>
      <c r="F5" s="15">
        <v>2</v>
      </c>
      <c r="G5" s="8">
        <v>4</v>
      </c>
      <c r="H5" s="11">
        <v>0.59722222222222221</v>
      </c>
      <c r="J5" s="96" t="str">
        <f>+A13</f>
        <v>CZAKÓ - POÓR</v>
      </c>
      <c r="K5" s="67" t="s">
        <v>6</v>
      </c>
      <c r="L5" s="97" t="str">
        <f>+A15</f>
        <v>HAJÓS-HOQUE</v>
      </c>
      <c r="N5" s="7">
        <v>13</v>
      </c>
      <c r="O5" s="7">
        <v>21</v>
      </c>
      <c r="Q5" s="7">
        <v>21</v>
      </c>
      <c r="R5" s="7">
        <v>18</v>
      </c>
      <c r="T5" s="7">
        <v>9</v>
      </c>
      <c r="U5" s="7">
        <v>15</v>
      </c>
    </row>
    <row r="6" spans="1:21" ht="15.75" thickBot="1" x14ac:dyDescent="0.3">
      <c r="A6" s="4" t="s">
        <v>25</v>
      </c>
      <c r="B6" s="5" t="s">
        <v>142</v>
      </c>
      <c r="C6" s="3"/>
      <c r="E6" s="23" t="s">
        <v>29</v>
      </c>
      <c r="F6" s="15">
        <v>3</v>
      </c>
      <c r="G6" s="8">
        <v>3</v>
      </c>
      <c r="H6" s="11">
        <v>0.63194444444444442</v>
      </c>
      <c r="J6" s="96" t="str">
        <f>+A17</f>
        <v>CHOVÁN - NAGY</v>
      </c>
      <c r="K6" s="67" t="s">
        <v>6</v>
      </c>
      <c r="L6" s="97" t="str">
        <f>+A19</f>
        <v>FEHÉR - SZABÓ</v>
      </c>
      <c r="N6" s="7">
        <v>21</v>
      </c>
      <c r="O6" s="7">
        <v>5</v>
      </c>
      <c r="Q6" s="7">
        <v>21</v>
      </c>
      <c r="R6" s="7">
        <v>12</v>
      </c>
      <c r="T6" s="7"/>
      <c r="U6" s="7"/>
    </row>
    <row r="7" spans="1:21" ht="15.75" thickBot="1" x14ac:dyDescent="0.3">
      <c r="A7" s="5" t="s">
        <v>142</v>
      </c>
      <c r="B7" s="3"/>
      <c r="C7" s="3"/>
      <c r="E7" s="23" t="s">
        <v>31</v>
      </c>
      <c r="F7" s="15">
        <v>3</v>
      </c>
      <c r="G7" s="8">
        <v>4</v>
      </c>
      <c r="H7" s="11">
        <v>0.63194444444444442</v>
      </c>
      <c r="J7" s="96" t="str">
        <f>+A21</f>
        <v>HORVÁTH - TÓTH</v>
      </c>
      <c r="K7" s="67" t="s">
        <v>6</v>
      </c>
      <c r="L7" s="97" t="str">
        <f>+A23</f>
        <v>NGUYEN - HORVÁTH</v>
      </c>
      <c r="N7" s="7">
        <v>21</v>
      </c>
      <c r="O7" s="7">
        <v>19</v>
      </c>
      <c r="Q7" s="7">
        <v>19</v>
      </c>
      <c r="R7" s="7">
        <v>21</v>
      </c>
      <c r="T7" s="7">
        <v>8</v>
      </c>
      <c r="U7" s="7">
        <v>15</v>
      </c>
    </row>
    <row r="8" spans="1:21" ht="30" x14ac:dyDescent="0.25">
      <c r="A8" s="3"/>
      <c r="B8" s="3"/>
      <c r="C8" s="3"/>
      <c r="E8" s="23" t="s">
        <v>32</v>
      </c>
      <c r="F8" s="15">
        <v>4</v>
      </c>
      <c r="G8" s="8">
        <v>3</v>
      </c>
      <c r="H8" s="11">
        <v>0.66666666666666663</v>
      </c>
      <c r="J8" s="96" t="str">
        <f>+A25</f>
        <v>KENDE - MOLNÁR</v>
      </c>
      <c r="K8" s="67" t="s">
        <v>6</v>
      </c>
      <c r="L8" s="97" t="str">
        <f>+A27</f>
        <v>KEMENCZEI - KEMENCZEI</v>
      </c>
      <c r="N8" s="7">
        <v>19</v>
      </c>
      <c r="O8" s="7">
        <v>21</v>
      </c>
      <c r="Q8" s="7">
        <v>14</v>
      </c>
      <c r="R8" s="7">
        <v>21</v>
      </c>
      <c r="T8" s="7"/>
      <c r="U8" s="7"/>
    </row>
    <row r="9" spans="1:21" ht="15.75" thickBot="1" x14ac:dyDescent="0.3">
      <c r="A9" s="2" t="s">
        <v>139</v>
      </c>
      <c r="B9" s="3"/>
      <c r="C9" s="3"/>
      <c r="E9" s="23" t="s">
        <v>34</v>
      </c>
      <c r="F9" s="15">
        <v>4</v>
      </c>
      <c r="G9" s="8">
        <v>4</v>
      </c>
      <c r="H9" s="11">
        <v>0.66666666666666663</v>
      </c>
      <c r="J9" s="96" t="str">
        <f>+A29</f>
        <v>KINCSES - SCHMIDT</v>
      </c>
      <c r="K9" s="67" t="s">
        <v>6</v>
      </c>
      <c r="L9" s="97" t="str">
        <f>+A31</f>
        <v>PAPP - VERCSEG</v>
      </c>
      <c r="N9" s="7">
        <v>21</v>
      </c>
      <c r="O9" s="7">
        <v>13</v>
      </c>
      <c r="Q9" s="7">
        <v>12</v>
      </c>
      <c r="R9" s="7">
        <v>21</v>
      </c>
      <c r="T9" s="7">
        <v>15</v>
      </c>
      <c r="U9" s="7">
        <v>11</v>
      </c>
    </row>
    <row r="10" spans="1:21" ht="15.75" thickBot="1" x14ac:dyDescent="0.3">
      <c r="A10" s="4" t="s">
        <v>26</v>
      </c>
      <c r="B10" s="2" t="s">
        <v>139</v>
      </c>
      <c r="C10" s="3"/>
      <c r="E10" s="23" t="s">
        <v>24</v>
      </c>
      <c r="F10" s="15">
        <v>5</v>
      </c>
      <c r="G10" s="8">
        <v>3</v>
      </c>
      <c r="H10" s="11">
        <v>0.70138888888888884</v>
      </c>
      <c r="J10" s="70" t="s">
        <v>135</v>
      </c>
      <c r="K10" s="67" t="s">
        <v>6</v>
      </c>
      <c r="L10" s="55" t="s">
        <v>142</v>
      </c>
      <c r="N10" s="7">
        <v>21</v>
      </c>
      <c r="O10" s="7">
        <v>14</v>
      </c>
      <c r="Q10" s="7">
        <v>21</v>
      </c>
      <c r="R10" s="7">
        <v>15</v>
      </c>
      <c r="T10" s="7"/>
      <c r="U10" s="7"/>
    </row>
    <row r="11" spans="1:21" ht="15.75" thickBot="1" x14ac:dyDescent="0.3">
      <c r="A11" s="5" t="s">
        <v>146</v>
      </c>
      <c r="B11" s="4"/>
      <c r="C11" s="3"/>
      <c r="E11" s="23" t="s">
        <v>27</v>
      </c>
      <c r="F11" s="15">
        <v>5</v>
      </c>
      <c r="G11" s="8">
        <v>4</v>
      </c>
      <c r="H11" s="11">
        <v>0.70138888888888884</v>
      </c>
      <c r="J11" s="70" t="str">
        <f>+B10</f>
        <v>DIVÉNYI - RÉTHELYI</v>
      </c>
      <c r="K11" s="67" t="s">
        <v>6</v>
      </c>
      <c r="L11" s="55" t="str">
        <f>+B14</f>
        <v>HAJÓS-HOQUE</v>
      </c>
      <c r="N11" s="7">
        <v>21</v>
      </c>
      <c r="O11" s="7">
        <v>11</v>
      </c>
      <c r="Q11" s="7">
        <v>21</v>
      </c>
      <c r="R11" s="7">
        <v>16</v>
      </c>
      <c r="T11" s="7"/>
      <c r="U11" s="7"/>
    </row>
    <row r="12" spans="1:21" ht="15.75" thickBot="1" x14ac:dyDescent="0.3">
      <c r="A12" s="3"/>
      <c r="B12" s="127" t="s">
        <v>27</v>
      </c>
      <c r="C12" s="2" t="s">
        <v>139</v>
      </c>
      <c r="E12" s="23" t="s">
        <v>30</v>
      </c>
      <c r="F12" s="15">
        <v>6</v>
      </c>
      <c r="G12" s="8">
        <v>3</v>
      </c>
      <c r="H12" s="11">
        <v>0.73611111111111116</v>
      </c>
      <c r="J12" s="70" t="str">
        <f>+B18</f>
        <v>CHOVÁN - NAGY</v>
      </c>
      <c r="K12" s="67" t="s">
        <v>6</v>
      </c>
      <c r="L12" s="55" t="str">
        <f>+B22</f>
        <v>NGUYEN - HORVÁTH</v>
      </c>
      <c r="N12" s="7">
        <v>24</v>
      </c>
      <c r="O12" s="7">
        <v>22</v>
      </c>
      <c r="Q12" s="7">
        <v>14</v>
      </c>
      <c r="R12" s="7">
        <v>21</v>
      </c>
      <c r="T12" s="7">
        <v>13</v>
      </c>
      <c r="U12" s="7">
        <v>15</v>
      </c>
    </row>
    <row r="13" spans="1:21" ht="15.75" thickBot="1" x14ac:dyDescent="0.3">
      <c r="A13" s="2" t="s">
        <v>147</v>
      </c>
      <c r="B13" s="127"/>
      <c r="C13" s="3"/>
      <c r="E13" s="24" t="s">
        <v>33</v>
      </c>
      <c r="F13" s="16">
        <v>6</v>
      </c>
      <c r="G13" s="13">
        <v>4</v>
      </c>
      <c r="H13" s="14">
        <v>0.73611111111111116</v>
      </c>
      <c r="J13" s="70" t="str">
        <f>+B26</f>
        <v>KEMENCZEI - KEMENCZEI</v>
      </c>
      <c r="K13" s="67" t="s">
        <v>6</v>
      </c>
      <c r="L13" s="55" t="str">
        <f>+B30</f>
        <v>KINCSES - SCHMIDT</v>
      </c>
      <c r="N13" s="7">
        <v>18</v>
      </c>
      <c r="O13" s="7">
        <v>21</v>
      </c>
      <c r="Q13" s="7">
        <v>18</v>
      </c>
      <c r="R13" s="7">
        <v>21</v>
      </c>
      <c r="T13" s="7"/>
      <c r="U13" s="7"/>
    </row>
    <row r="14" spans="1:21" ht="15.75" thickBot="1" x14ac:dyDescent="0.3">
      <c r="A14" s="4" t="s">
        <v>28</v>
      </c>
      <c r="B14" s="5" t="s">
        <v>138</v>
      </c>
      <c r="C14" s="3"/>
      <c r="J14" s="25"/>
      <c r="K14" s="65"/>
      <c r="L14" s="68"/>
    </row>
    <row r="15" spans="1:21" ht="15.75" thickBot="1" x14ac:dyDescent="0.3">
      <c r="A15" s="5" t="s">
        <v>138</v>
      </c>
      <c r="B15" s="3"/>
      <c r="C15" s="3"/>
      <c r="E15" s="25"/>
      <c r="J15" s="25"/>
      <c r="K15" s="65"/>
      <c r="L15" s="68"/>
    </row>
    <row r="16" spans="1:21" x14ac:dyDescent="0.25">
      <c r="A16" s="3"/>
      <c r="B16" s="3"/>
      <c r="C16" s="3"/>
      <c r="J16" s="25"/>
      <c r="K16" s="65"/>
      <c r="L16" s="68"/>
    </row>
    <row r="17" spans="1:12" ht="15.75" thickBot="1" x14ac:dyDescent="0.3">
      <c r="A17" s="2" t="s">
        <v>137</v>
      </c>
      <c r="B17" s="3"/>
      <c r="C17" s="3"/>
      <c r="J17" s="25"/>
      <c r="K17" s="65"/>
      <c r="L17" s="68"/>
    </row>
    <row r="18" spans="1:12" ht="15.75" thickBot="1" x14ac:dyDescent="0.3">
      <c r="A18" s="4" t="s">
        <v>29</v>
      </c>
      <c r="B18" s="2" t="s">
        <v>137</v>
      </c>
      <c r="C18" s="3"/>
      <c r="J18" s="25"/>
      <c r="K18" s="65"/>
      <c r="L18" s="68"/>
    </row>
    <row r="19" spans="1:12" ht="15.75" thickBot="1" x14ac:dyDescent="0.3">
      <c r="A19" s="5" t="s">
        <v>148</v>
      </c>
      <c r="B19" s="4"/>
      <c r="C19" s="3"/>
      <c r="J19" s="25"/>
      <c r="K19" s="65"/>
      <c r="L19" s="68"/>
    </row>
    <row r="20" spans="1:12" ht="15.75" thickBot="1" x14ac:dyDescent="0.3">
      <c r="A20" s="3"/>
      <c r="B20" s="127" t="s">
        <v>30</v>
      </c>
      <c r="C20" s="2" t="s">
        <v>140</v>
      </c>
      <c r="J20" s="25"/>
      <c r="K20" s="65"/>
      <c r="L20" s="68"/>
    </row>
    <row r="21" spans="1:12" ht="15.75" thickBot="1" x14ac:dyDescent="0.3">
      <c r="A21" s="2" t="s">
        <v>145</v>
      </c>
      <c r="B21" s="127"/>
      <c r="C21" s="3"/>
    </row>
    <row r="22" spans="1:12" ht="15.75" thickBot="1" x14ac:dyDescent="0.3">
      <c r="A22" s="4" t="s">
        <v>31</v>
      </c>
      <c r="B22" s="5" t="s">
        <v>140</v>
      </c>
      <c r="C22" s="3"/>
    </row>
    <row r="23" spans="1:12" ht="15.75" thickBot="1" x14ac:dyDescent="0.3">
      <c r="A23" s="5" t="s">
        <v>140</v>
      </c>
      <c r="B23" s="3"/>
      <c r="C23" s="3"/>
    </row>
    <row r="24" spans="1:12" x14ac:dyDescent="0.25">
      <c r="A24" s="3"/>
      <c r="B24" s="3"/>
      <c r="C24" s="3"/>
    </row>
    <row r="25" spans="1:12" ht="15.75" thickBot="1" x14ac:dyDescent="0.3">
      <c r="A25" s="2" t="s">
        <v>141</v>
      </c>
      <c r="B25" s="3"/>
      <c r="C25" s="3"/>
    </row>
    <row r="26" spans="1:12" ht="15.75" thickBot="1" x14ac:dyDescent="0.3">
      <c r="A26" s="4" t="s">
        <v>32</v>
      </c>
      <c r="B26" s="2" t="s">
        <v>144</v>
      </c>
      <c r="C26" s="3"/>
    </row>
    <row r="27" spans="1:12" ht="15.75" thickBot="1" x14ac:dyDescent="0.3">
      <c r="A27" s="5" t="s">
        <v>144</v>
      </c>
      <c r="B27" s="4"/>
      <c r="C27" s="3"/>
    </row>
    <row r="28" spans="1:12" ht="15.75" thickBot="1" x14ac:dyDescent="0.3">
      <c r="A28" s="3"/>
      <c r="B28" s="127" t="s">
        <v>33</v>
      </c>
      <c r="C28" s="2" t="s">
        <v>149</v>
      </c>
    </row>
    <row r="29" spans="1:12" ht="15.75" thickBot="1" x14ac:dyDescent="0.3">
      <c r="A29" s="2" t="s">
        <v>149</v>
      </c>
      <c r="B29" s="127"/>
      <c r="C29" s="3"/>
    </row>
    <row r="30" spans="1:12" ht="15.75" thickBot="1" x14ac:dyDescent="0.3">
      <c r="A30" s="4" t="s">
        <v>34</v>
      </c>
      <c r="B30" s="5" t="s">
        <v>149</v>
      </c>
      <c r="C30" s="3"/>
    </row>
    <row r="31" spans="1:12" ht="15.75" thickBot="1" x14ac:dyDescent="0.3">
      <c r="A31" s="5" t="s">
        <v>136</v>
      </c>
      <c r="B31" s="3"/>
      <c r="C31" s="3"/>
    </row>
  </sheetData>
  <mergeCells count="8">
    <mergeCell ref="B28:B29"/>
    <mergeCell ref="N1:O1"/>
    <mergeCell ref="Q1:R1"/>
    <mergeCell ref="T1:U1"/>
    <mergeCell ref="B4:B5"/>
    <mergeCell ref="B12:B13"/>
    <mergeCell ref="B20:B21"/>
    <mergeCell ref="E1:F1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DF537-D222-40DE-98E6-A2FF313E0AF9}">
  <sheetPr>
    <tabColor theme="4" tint="-0.499984740745262"/>
    <pageSetUpPr fitToPage="1"/>
  </sheetPr>
  <dimension ref="A1:AB35"/>
  <sheetViews>
    <sheetView zoomScale="80" zoomScaleNormal="80" workbookViewId="0">
      <selection activeCell="S31" sqref="A1:S31"/>
    </sheetView>
  </sheetViews>
  <sheetFormatPr defaultRowHeight="15" x14ac:dyDescent="0.25"/>
  <cols>
    <col min="1" max="1" width="18.28515625" customWidth="1"/>
    <col min="2" max="2" width="17.5703125" customWidth="1"/>
    <col min="3" max="3" width="17.42578125" customWidth="1"/>
    <col min="4" max="4" width="18.140625" customWidth="1"/>
    <col min="5" max="5" width="7.5703125" customWidth="1"/>
    <col min="6" max="7" width="17.5703125" customWidth="1"/>
    <col min="8" max="8" width="19.42578125" customWidth="1"/>
    <col min="9" max="9" width="18.42578125" customWidth="1"/>
    <col min="10" max="10" width="17.7109375" customWidth="1"/>
    <col min="11" max="11" width="3.5703125" customWidth="1"/>
    <col min="12" max="12" width="6.140625" customWidth="1"/>
    <col min="13" max="13" width="5" style="6" bestFit="1" customWidth="1"/>
    <col min="14" max="14" width="6.42578125" style="6" customWidth="1"/>
    <col min="15" max="15" width="4.5703125" style="6" customWidth="1"/>
    <col min="16" max="16" width="1.5703125" customWidth="1"/>
    <col min="17" max="17" width="18.5703125" style="80" customWidth="1"/>
    <col min="18" max="18" width="3.5703125" style="85" customWidth="1"/>
    <col min="19" max="19" width="18.5703125" style="80" customWidth="1"/>
    <col min="20" max="28" width="3.5703125" customWidth="1"/>
  </cols>
  <sheetData>
    <row r="1" spans="1:28" ht="15.75" thickBot="1" x14ac:dyDescent="0.3">
      <c r="A1" s="37" t="s">
        <v>176</v>
      </c>
      <c r="B1" s="38"/>
      <c r="C1" s="38"/>
      <c r="D1" s="38"/>
      <c r="E1" s="38"/>
      <c r="F1" s="38"/>
      <c r="G1" s="38"/>
      <c r="H1" s="38"/>
      <c r="I1" s="38"/>
      <c r="J1" s="38"/>
      <c r="L1" s="90" t="s">
        <v>126</v>
      </c>
      <c r="M1" s="49" t="s">
        <v>127</v>
      </c>
      <c r="N1" s="49" t="s">
        <v>128</v>
      </c>
      <c r="O1" s="50" t="s">
        <v>129</v>
      </c>
      <c r="Q1" s="78"/>
      <c r="R1" s="83"/>
      <c r="S1" s="81"/>
      <c r="U1" s="128" t="s">
        <v>132</v>
      </c>
      <c r="V1" s="128"/>
      <c r="X1" s="128" t="s">
        <v>133</v>
      </c>
      <c r="Y1" s="128"/>
      <c r="AA1" s="128" t="s">
        <v>134</v>
      </c>
      <c r="AB1" s="128"/>
    </row>
    <row r="2" spans="1:28" ht="15.75" thickBot="1" x14ac:dyDescent="0.3">
      <c r="A2" s="39" t="s">
        <v>48</v>
      </c>
      <c r="B2" s="37" t="s">
        <v>49</v>
      </c>
      <c r="C2" s="38"/>
      <c r="D2" s="38"/>
      <c r="E2" s="38"/>
      <c r="F2" s="38"/>
      <c r="G2" s="38"/>
      <c r="H2" s="38"/>
      <c r="I2" s="38"/>
      <c r="J2" s="38"/>
      <c r="L2" s="10">
        <v>1</v>
      </c>
      <c r="M2" s="8">
        <v>1</v>
      </c>
      <c r="N2" s="86">
        <v>0.35416666666666669</v>
      </c>
      <c r="O2" s="88" t="s">
        <v>219</v>
      </c>
      <c r="P2" s="31"/>
      <c r="Q2" s="79" t="str">
        <f>+A1</f>
        <v>HAJÓS - STRÉLI</v>
      </c>
      <c r="R2" s="84" t="s">
        <v>6</v>
      </c>
      <c r="S2" s="82" t="str">
        <f>+A3</f>
        <v>EKE - SZABÓ</v>
      </c>
      <c r="U2" s="7"/>
      <c r="V2" s="7"/>
      <c r="X2" s="7"/>
      <c r="Y2" s="7"/>
      <c r="AA2" s="7"/>
      <c r="AB2" s="7"/>
    </row>
    <row r="3" spans="1:28" ht="15.75" thickBot="1" x14ac:dyDescent="0.3">
      <c r="A3" s="40" t="s">
        <v>166</v>
      </c>
      <c r="B3" s="39"/>
      <c r="C3" s="38"/>
      <c r="D3" s="38"/>
      <c r="E3" s="38"/>
      <c r="F3" s="38"/>
      <c r="G3" s="38"/>
      <c r="H3" s="38"/>
      <c r="I3" s="38"/>
      <c r="J3" s="38"/>
      <c r="L3" s="10">
        <v>2</v>
      </c>
      <c r="M3" s="8">
        <v>2</v>
      </c>
      <c r="N3" s="86">
        <v>0.35416666666666669</v>
      </c>
      <c r="O3" s="88" t="s">
        <v>219</v>
      </c>
      <c r="P3" s="31"/>
      <c r="Q3" s="79" t="str">
        <f>+A5</f>
        <v>MOLNÁR - KREKK</v>
      </c>
      <c r="R3" s="84" t="s">
        <v>6</v>
      </c>
      <c r="S3" s="82" t="str">
        <f>+A7</f>
        <v>KISS - KOVÁCS</v>
      </c>
      <c r="U3" s="7"/>
      <c r="V3" s="7"/>
      <c r="X3" s="7"/>
      <c r="Y3" s="7"/>
      <c r="AA3" s="7"/>
      <c r="AB3" s="7"/>
    </row>
    <row r="4" spans="1:28" ht="15.75" thickBot="1" x14ac:dyDescent="0.3">
      <c r="A4" s="38"/>
      <c r="B4" s="132" t="s">
        <v>51</v>
      </c>
      <c r="C4" s="37" t="s">
        <v>52</v>
      </c>
      <c r="D4" s="38"/>
      <c r="E4" s="38"/>
      <c r="F4" s="38"/>
      <c r="G4" s="38"/>
      <c r="H4" s="38"/>
      <c r="I4" s="38"/>
      <c r="J4" s="38"/>
      <c r="L4" s="10">
        <v>3</v>
      </c>
      <c r="M4" s="8">
        <v>1</v>
      </c>
      <c r="N4" s="86">
        <v>0.3888888888888889</v>
      </c>
      <c r="O4" s="88" t="s">
        <v>219</v>
      </c>
      <c r="P4" s="31"/>
      <c r="Q4" s="79" t="str">
        <f>+A9</f>
        <v>RÁSA - KECSKEMÉTI</v>
      </c>
      <c r="R4" s="84" t="s">
        <v>6</v>
      </c>
      <c r="S4" s="82" t="str">
        <f>+A11</f>
        <v>BERKES - TÓTH</v>
      </c>
      <c r="U4" s="7"/>
      <c r="V4" s="7"/>
      <c r="X4" s="7"/>
      <c r="Y4" s="7"/>
      <c r="AA4" s="7"/>
      <c r="AB4" s="7"/>
    </row>
    <row r="5" spans="1:28" ht="15.75" thickBot="1" x14ac:dyDescent="0.3">
      <c r="A5" s="37" t="s">
        <v>184</v>
      </c>
      <c r="B5" s="132"/>
      <c r="C5" s="39"/>
      <c r="D5" s="38"/>
      <c r="E5" s="38"/>
      <c r="F5" s="38"/>
      <c r="G5" s="37" t="s">
        <v>95</v>
      </c>
      <c r="H5" s="38"/>
      <c r="I5" s="38"/>
      <c r="J5" s="37" t="s">
        <v>54</v>
      </c>
      <c r="L5" s="10">
        <v>4</v>
      </c>
      <c r="M5" s="8">
        <v>2</v>
      </c>
      <c r="N5" s="86">
        <v>0.3888888888888889</v>
      </c>
      <c r="O5" s="88" t="s">
        <v>219</v>
      </c>
      <c r="P5" s="31"/>
      <c r="Q5" s="79" t="str">
        <f>+A15</f>
        <v>TAKÁCS - LACOMBE</v>
      </c>
      <c r="R5" s="84" t="s">
        <v>6</v>
      </c>
      <c r="S5" s="82" t="str">
        <f>+A13</f>
        <v>FILIUS - BITÓ</v>
      </c>
      <c r="U5" s="7"/>
      <c r="V5" s="7"/>
      <c r="X5" s="7"/>
      <c r="Y5" s="7"/>
      <c r="AA5" s="7"/>
      <c r="AB5" s="7"/>
    </row>
    <row r="6" spans="1:28" ht="15.75" thickBot="1" x14ac:dyDescent="0.3">
      <c r="A6" s="39" t="s">
        <v>55</v>
      </c>
      <c r="B6" s="41" t="s">
        <v>56</v>
      </c>
      <c r="C6" s="39"/>
      <c r="D6" s="38"/>
      <c r="E6" s="38"/>
      <c r="F6" s="39"/>
      <c r="G6" s="38"/>
      <c r="H6" s="38"/>
      <c r="I6" s="41" t="s">
        <v>57</v>
      </c>
      <c r="J6" s="38" t="s">
        <v>58</v>
      </c>
      <c r="L6" s="10">
        <v>5</v>
      </c>
      <c r="M6" s="8">
        <v>1</v>
      </c>
      <c r="N6" s="86">
        <v>0.4236111111111111</v>
      </c>
      <c r="O6" s="88" t="s">
        <v>219</v>
      </c>
      <c r="P6" s="31"/>
      <c r="Q6" s="79" t="str">
        <f>+A17</f>
        <v>ROZGONYI - SOÓS</v>
      </c>
      <c r="R6" s="84" t="s">
        <v>6</v>
      </c>
      <c r="S6" s="82" t="str">
        <f>+A19</f>
        <v>GHAZAL - SOLTI</v>
      </c>
      <c r="U6" s="7"/>
      <c r="V6" s="7"/>
      <c r="X6" s="7"/>
      <c r="Y6" s="7"/>
      <c r="AA6" s="7"/>
      <c r="AB6" s="7"/>
    </row>
    <row r="7" spans="1:28" ht="15.75" thickBot="1" x14ac:dyDescent="0.3">
      <c r="A7" s="41" t="s">
        <v>183</v>
      </c>
      <c r="B7" s="38"/>
      <c r="C7" s="39"/>
      <c r="D7" s="38"/>
      <c r="E7" s="38"/>
      <c r="F7" s="39"/>
      <c r="G7" s="38"/>
      <c r="H7" s="41" t="s">
        <v>59</v>
      </c>
      <c r="I7" s="39" t="s">
        <v>60</v>
      </c>
      <c r="J7" s="37" t="s">
        <v>61</v>
      </c>
      <c r="L7" s="10">
        <v>6</v>
      </c>
      <c r="M7" s="8">
        <v>2</v>
      </c>
      <c r="N7" s="86">
        <v>0.4236111111111111</v>
      </c>
      <c r="O7" s="88" t="s">
        <v>219</v>
      </c>
      <c r="P7" s="31"/>
      <c r="Q7" s="79" t="str">
        <f>+A21</f>
        <v>ZSEMBROVSZKY - MIKE</v>
      </c>
      <c r="R7" s="84" t="s">
        <v>6</v>
      </c>
      <c r="S7" s="82" t="str">
        <f>+A23</f>
        <v>KOVÁCS - PETŐ</v>
      </c>
      <c r="U7" s="7"/>
      <c r="V7" s="7"/>
      <c r="X7" s="7"/>
      <c r="Y7" s="7"/>
      <c r="AA7" s="7"/>
      <c r="AB7" s="7"/>
    </row>
    <row r="8" spans="1:28" ht="15.75" thickBot="1" x14ac:dyDescent="0.3">
      <c r="A8" s="38"/>
      <c r="B8" s="38"/>
      <c r="C8" s="132" t="s">
        <v>62</v>
      </c>
      <c r="D8" s="37" t="s">
        <v>63</v>
      </c>
      <c r="E8" s="38"/>
      <c r="F8" s="41" t="s">
        <v>64</v>
      </c>
      <c r="G8" s="39" t="s">
        <v>65</v>
      </c>
      <c r="H8" s="39"/>
      <c r="I8" s="37" t="s">
        <v>85</v>
      </c>
      <c r="J8" s="38"/>
      <c r="L8" s="10">
        <v>7</v>
      </c>
      <c r="M8" s="8">
        <v>3</v>
      </c>
      <c r="N8" s="86">
        <v>0.45833333333333331</v>
      </c>
      <c r="O8" s="88" t="s">
        <v>219</v>
      </c>
      <c r="P8" s="31"/>
      <c r="Q8" s="79" t="str">
        <f>+A25</f>
        <v>MOLNÁR - SZABÓ</v>
      </c>
      <c r="R8" s="84" t="s">
        <v>6</v>
      </c>
      <c r="S8" s="82" t="str">
        <f>+A27</f>
        <v>OSZLÁNYI - DOMJÁN</v>
      </c>
      <c r="U8" s="7"/>
      <c r="V8" s="7"/>
      <c r="X8" s="7"/>
      <c r="Y8" s="7"/>
      <c r="AA8" s="7"/>
      <c r="AB8" s="7"/>
    </row>
    <row r="9" spans="1:28" ht="15.75" thickBot="1" x14ac:dyDescent="0.3">
      <c r="A9" s="37" t="s">
        <v>180</v>
      </c>
      <c r="B9" s="38"/>
      <c r="C9" s="132"/>
      <c r="D9" s="39"/>
      <c r="E9" s="42" t="s">
        <v>67</v>
      </c>
      <c r="F9" s="39"/>
      <c r="G9" s="39"/>
      <c r="H9" s="38"/>
      <c r="I9" s="38"/>
      <c r="J9" s="38"/>
      <c r="L9" s="10">
        <v>8</v>
      </c>
      <c r="M9" s="8">
        <v>2</v>
      </c>
      <c r="N9" s="86">
        <v>0.45833333333333331</v>
      </c>
      <c r="O9" s="88" t="s">
        <v>219</v>
      </c>
      <c r="P9" s="31"/>
      <c r="Q9" s="79" t="str">
        <f>+A31</f>
        <v>BENKŐ - OLÁH</v>
      </c>
      <c r="R9" s="84" t="s">
        <v>6</v>
      </c>
      <c r="S9" s="82" t="str">
        <f>+A29</f>
        <v>PAPP - TÖRÖK</v>
      </c>
      <c r="U9" s="7"/>
      <c r="V9" s="7"/>
      <c r="X9" s="7"/>
      <c r="Y9" s="7"/>
      <c r="AA9" s="7"/>
      <c r="AB9" s="7"/>
    </row>
    <row r="10" spans="1:28" ht="15.75" thickBot="1" x14ac:dyDescent="0.3">
      <c r="A10" s="39" t="s">
        <v>68</v>
      </c>
      <c r="B10" s="37" t="s">
        <v>69</v>
      </c>
      <c r="C10" s="39"/>
      <c r="D10" s="38"/>
      <c r="E10" s="38"/>
      <c r="F10" s="39"/>
      <c r="G10" s="41" t="s">
        <v>70</v>
      </c>
      <c r="H10" s="131" t="s">
        <v>71</v>
      </c>
      <c r="I10" s="38"/>
      <c r="J10" s="38"/>
      <c r="L10" s="10">
        <v>9</v>
      </c>
      <c r="M10" s="8">
        <v>3</v>
      </c>
      <c r="N10" s="86">
        <v>0.49305555555555558</v>
      </c>
      <c r="O10" s="88" t="s">
        <v>219</v>
      </c>
      <c r="P10" s="31"/>
      <c r="Q10" s="79" t="str">
        <f>+B2</f>
        <v>1)Győztes</v>
      </c>
      <c r="R10" s="84" t="s">
        <v>6</v>
      </c>
      <c r="S10" s="82" t="str">
        <f>+B6</f>
        <v>2)Győztes</v>
      </c>
      <c r="U10" s="7"/>
      <c r="V10" s="7"/>
      <c r="X10" s="7"/>
      <c r="Y10" s="7"/>
      <c r="AA10" s="7"/>
      <c r="AB10" s="7"/>
    </row>
    <row r="11" spans="1:28" ht="15.75" thickBot="1" x14ac:dyDescent="0.3">
      <c r="A11" s="41" t="s">
        <v>187</v>
      </c>
      <c r="B11" s="39"/>
      <c r="C11" s="39"/>
      <c r="D11" s="38"/>
      <c r="E11" s="38"/>
      <c r="F11" s="38"/>
      <c r="G11" s="39"/>
      <c r="H11" s="131"/>
      <c r="I11" s="38"/>
      <c r="J11" s="37" t="s">
        <v>72</v>
      </c>
      <c r="L11" s="10">
        <v>10</v>
      </c>
      <c r="M11" s="8">
        <v>2</v>
      </c>
      <c r="N11" s="86">
        <v>0.49305555555555558</v>
      </c>
      <c r="O11" s="88" t="s">
        <v>219</v>
      </c>
      <c r="P11" s="31"/>
      <c r="Q11" s="79" t="str">
        <f>+B10</f>
        <v>3)Győztes</v>
      </c>
      <c r="R11" s="84" t="s">
        <v>6</v>
      </c>
      <c r="S11" s="82" t="str">
        <f>+B14</f>
        <v>4)Győztes</v>
      </c>
      <c r="U11" s="7"/>
      <c r="V11" s="7"/>
      <c r="X11" s="7"/>
      <c r="Y11" s="7"/>
      <c r="AA11" s="7"/>
      <c r="AB11" s="7"/>
    </row>
    <row r="12" spans="1:28" ht="15.75" thickBot="1" x14ac:dyDescent="0.3">
      <c r="A12" s="38"/>
      <c r="B12" s="132" t="s">
        <v>73</v>
      </c>
      <c r="C12" s="41" t="s">
        <v>74</v>
      </c>
      <c r="D12" s="38"/>
      <c r="E12" s="38"/>
      <c r="F12" s="38"/>
      <c r="G12" s="39"/>
      <c r="H12" s="38"/>
      <c r="I12" s="41" t="s">
        <v>75</v>
      </c>
      <c r="J12" s="38" t="s">
        <v>76</v>
      </c>
      <c r="L12" s="10">
        <v>11</v>
      </c>
      <c r="M12" s="8">
        <v>3</v>
      </c>
      <c r="N12" s="86">
        <v>0.52777777777777779</v>
      </c>
      <c r="O12" s="88" t="s">
        <v>219</v>
      </c>
      <c r="P12" s="31"/>
      <c r="Q12" s="79" t="str">
        <f>+B18</f>
        <v>5)Győztes</v>
      </c>
      <c r="R12" s="84" t="s">
        <v>6</v>
      </c>
      <c r="S12" s="82" t="str">
        <f>+B22</f>
        <v>6)Győztes</v>
      </c>
      <c r="U12" s="7"/>
      <c r="V12" s="7"/>
      <c r="X12" s="7"/>
      <c r="Y12" s="7"/>
      <c r="AA12" s="7"/>
      <c r="AB12" s="7"/>
    </row>
    <row r="13" spans="1:28" ht="15.75" thickBot="1" x14ac:dyDescent="0.3">
      <c r="A13" s="37" t="s">
        <v>153</v>
      </c>
      <c r="B13" s="132"/>
      <c r="C13" s="38"/>
      <c r="D13" s="38"/>
      <c r="E13" s="38"/>
      <c r="F13" s="38"/>
      <c r="G13" s="39"/>
      <c r="H13" s="41" t="s">
        <v>78</v>
      </c>
      <c r="I13" s="39" t="s">
        <v>79</v>
      </c>
      <c r="J13" s="37" t="s">
        <v>80</v>
      </c>
      <c r="L13" s="10">
        <v>12</v>
      </c>
      <c r="M13" s="8">
        <v>2</v>
      </c>
      <c r="N13" s="86">
        <v>0.52777777777777779</v>
      </c>
      <c r="O13" s="88" t="s">
        <v>219</v>
      </c>
      <c r="P13" s="31"/>
      <c r="Q13" s="79" t="str">
        <f>+B26</f>
        <v>7)Győztes</v>
      </c>
      <c r="R13" s="84" t="s">
        <v>6</v>
      </c>
      <c r="S13" s="82" t="str">
        <f>+B30</f>
        <v>8)Győztes</v>
      </c>
      <c r="U13" s="7"/>
      <c r="V13" s="7"/>
      <c r="X13" s="7"/>
      <c r="Y13" s="7"/>
      <c r="AA13" s="7"/>
      <c r="AB13" s="7"/>
    </row>
    <row r="14" spans="1:28" ht="15.75" thickBot="1" x14ac:dyDescent="0.3">
      <c r="A14" s="39" t="s">
        <v>81</v>
      </c>
      <c r="B14" s="41" t="s">
        <v>82</v>
      </c>
      <c r="C14" s="38"/>
      <c r="D14" s="43" t="s">
        <v>83</v>
      </c>
      <c r="E14" s="38"/>
      <c r="F14" s="44" t="s">
        <v>84</v>
      </c>
      <c r="G14" s="38"/>
      <c r="H14" s="39"/>
      <c r="I14" s="37" t="s">
        <v>66</v>
      </c>
      <c r="J14" s="38"/>
      <c r="L14" s="10">
        <v>13</v>
      </c>
      <c r="M14" s="8">
        <v>3</v>
      </c>
      <c r="N14" s="86">
        <v>0.55555555555555558</v>
      </c>
      <c r="O14" s="88" t="s">
        <v>219</v>
      </c>
      <c r="P14" s="31"/>
      <c r="Q14" s="79" t="str">
        <f>+J5</f>
        <v>8) Vesztes</v>
      </c>
      <c r="R14" s="84" t="s">
        <v>6</v>
      </c>
      <c r="S14" s="82" t="str">
        <f>+J7</f>
        <v>7) Vesztes</v>
      </c>
      <c r="U14" s="7"/>
      <c r="V14" s="7"/>
      <c r="X14" s="7"/>
      <c r="Y14" s="7"/>
      <c r="AA14" s="7"/>
      <c r="AB14" s="7"/>
    </row>
    <row r="15" spans="1:28" ht="15.75" thickBot="1" x14ac:dyDescent="0.3">
      <c r="A15" s="41" t="s">
        <v>179</v>
      </c>
      <c r="B15" s="38"/>
      <c r="C15" s="39"/>
      <c r="D15" s="38"/>
      <c r="E15" s="38"/>
      <c r="F15" s="39"/>
      <c r="G15" s="38"/>
      <c r="H15" s="38"/>
      <c r="I15" s="38"/>
      <c r="J15" s="38"/>
      <c r="L15" s="10">
        <v>14</v>
      </c>
      <c r="M15" s="8">
        <v>2</v>
      </c>
      <c r="N15" s="86">
        <v>0.55555555555555558</v>
      </c>
      <c r="O15" s="88" t="s">
        <v>219</v>
      </c>
      <c r="P15" s="31"/>
      <c r="Q15" s="79" t="str">
        <f>+J11</f>
        <v>6)Vesztes</v>
      </c>
      <c r="R15" s="84" t="s">
        <v>6</v>
      </c>
      <c r="S15" s="82" t="str">
        <f>+J13</f>
        <v>5)Vesztes</v>
      </c>
      <c r="U15" s="7"/>
      <c r="V15" s="7"/>
      <c r="X15" s="7"/>
      <c r="Y15" s="7"/>
      <c r="AA15" s="7"/>
      <c r="AB15" s="7"/>
    </row>
    <row r="16" spans="1:28" x14ac:dyDescent="0.25">
      <c r="A16" s="38"/>
      <c r="B16" s="38"/>
      <c r="C16" s="39"/>
      <c r="D16" s="38" t="s">
        <v>86</v>
      </c>
      <c r="E16" s="38"/>
      <c r="F16" s="39" t="s">
        <v>87</v>
      </c>
      <c r="G16" s="38"/>
      <c r="H16" s="38"/>
      <c r="I16" s="38"/>
      <c r="J16" s="38"/>
      <c r="L16" s="10">
        <v>15</v>
      </c>
      <c r="M16" s="8">
        <v>3</v>
      </c>
      <c r="N16" s="86">
        <v>0.59027777777777779</v>
      </c>
      <c r="O16" s="88" t="s">
        <v>219</v>
      </c>
      <c r="P16" s="31"/>
      <c r="Q16" s="79" t="str">
        <f>+J21</f>
        <v>4)Vesztes</v>
      </c>
      <c r="R16" s="84" t="s">
        <v>6</v>
      </c>
      <c r="S16" s="82" t="str">
        <f>+J23</f>
        <v>3)Vesztes</v>
      </c>
      <c r="U16" s="7"/>
      <c r="V16" s="7"/>
      <c r="X16" s="7"/>
      <c r="Y16" s="7"/>
      <c r="AA16" s="7"/>
      <c r="AB16" s="7"/>
    </row>
    <row r="17" spans="1:28" ht="15.75" thickBot="1" x14ac:dyDescent="0.3">
      <c r="A17" s="37" t="s">
        <v>178</v>
      </c>
      <c r="B17" s="38"/>
      <c r="C17" s="39"/>
      <c r="D17" s="38"/>
      <c r="E17" s="38"/>
      <c r="F17" s="39"/>
      <c r="G17" s="38"/>
      <c r="H17" s="38"/>
      <c r="I17" s="38"/>
      <c r="J17" s="38"/>
      <c r="L17" s="10">
        <v>16</v>
      </c>
      <c r="M17" s="8">
        <v>2</v>
      </c>
      <c r="N17" s="86">
        <v>0.59027777777777779</v>
      </c>
      <c r="O17" s="88" t="s">
        <v>219</v>
      </c>
      <c r="P17" s="31"/>
      <c r="Q17" s="79" t="str">
        <f>+J27</f>
        <v>2)Vesztes</v>
      </c>
      <c r="R17" s="84" t="s">
        <v>6</v>
      </c>
      <c r="S17" s="82" t="str">
        <f>+J29</f>
        <v>1)Vesztes</v>
      </c>
      <c r="U17" s="7"/>
      <c r="V17" s="7"/>
      <c r="X17" s="7"/>
      <c r="Y17" s="7"/>
      <c r="AA17" s="7"/>
      <c r="AB17" s="7"/>
    </row>
    <row r="18" spans="1:28" ht="15.75" thickBot="1" x14ac:dyDescent="0.3">
      <c r="A18" s="39" t="s">
        <v>88</v>
      </c>
      <c r="B18" s="37" t="s">
        <v>89</v>
      </c>
      <c r="C18" s="39"/>
      <c r="D18" s="43" t="s">
        <v>90</v>
      </c>
      <c r="E18" s="38"/>
      <c r="F18" s="45" t="s">
        <v>91</v>
      </c>
      <c r="G18" s="38"/>
      <c r="H18" s="38"/>
      <c r="I18" s="38"/>
      <c r="J18" s="38"/>
      <c r="L18" s="10">
        <v>17</v>
      </c>
      <c r="M18" s="8">
        <v>1</v>
      </c>
      <c r="N18" s="86">
        <v>0.625</v>
      </c>
      <c r="O18" s="88" t="s">
        <v>219</v>
      </c>
      <c r="P18" s="31"/>
      <c r="Q18" s="79" t="str">
        <f>+I6</f>
        <v>13)Győztes</v>
      </c>
      <c r="R18" s="84" t="s">
        <v>6</v>
      </c>
      <c r="S18" s="82" t="str">
        <f>+I8</f>
        <v>10)Vesztes</v>
      </c>
      <c r="U18" s="7"/>
      <c r="V18" s="7"/>
      <c r="X18" s="7"/>
      <c r="Y18" s="7"/>
      <c r="AA18" s="7"/>
      <c r="AB18" s="7"/>
    </row>
    <row r="19" spans="1:28" ht="15.75" thickBot="1" x14ac:dyDescent="0.3">
      <c r="A19" s="41" t="s">
        <v>155</v>
      </c>
      <c r="B19" s="39"/>
      <c r="C19" s="38"/>
      <c r="D19" s="38"/>
      <c r="E19" s="38"/>
      <c r="F19" s="38"/>
      <c r="G19" s="38"/>
      <c r="H19" s="38"/>
      <c r="I19" s="38"/>
      <c r="J19" s="38"/>
      <c r="L19" s="10">
        <v>18</v>
      </c>
      <c r="M19" s="8">
        <v>2</v>
      </c>
      <c r="N19" s="86">
        <v>0.625</v>
      </c>
      <c r="O19" s="88" t="s">
        <v>219</v>
      </c>
      <c r="P19" s="31"/>
      <c r="Q19" s="79" t="str">
        <f>+I12</f>
        <v>14)Győztes</v>
      </c>
      <c r="R19" s="84" t="s">
        <v>6</v>
      </c>
      <c r="S19" s="82" t="str">
        <f>+I14</f>
        <v>9)Vesztes</v>
      </c>
      <c r="U19" s="7"/>
      <c r="V19" s="7"/>
      <c r="X19" s="7"/>
      <c r="Y19" s="7"/>
      <c r="AA19" s="7"/>
      <c r="AB19" s="7"/>
    </row>
    <row r="20" spans="1:28" ht="15.75" thickBot="1" x14ac:dyDescent="0.3">
      <c r="A20" s="38"/>
      <c r="B20" s="132" t="s">
        <v>93</v>
      </c>
      <c r="C20" s="37" t="s">
        <v>94</v>
      </c>
      <c r="D20" s="38"/>
      <c r="E20" s="38"/>
      <c r="F20" s="38"/>
      <c r="G20" s="38"/>
      <c r="H20" s="38"/>
      <c r="I20" s="38"/>
      <c r="J20" s="38"/>
      <c r="L20" s="10">
        <v>19</v>
      </c>
      <c r="M20" s="8">
        <v>1</v>
      </c>
      <c r="N20" s="86">
        <v>0.65972222222222221</v>
      </c>
      <c r="O20" s="88" t="s">
        <v>219</v>
      </c>
      <c r="P20" s="31"/>
      <c r="Q20" s="79" t="str">
        <f>+I22</f>
        <v>15)Győztes</v>
      </c>
      <c r="R20" s="84" t="s">
        <v>6</v>
      </c>
      <c r="S20" s="82" t="str">
        <f>+I24</f>
        <v>12)Vesztes</v>
      </c>
      <c r="U20" s="7"/>
      <c r="V20" s="7"/>
      <c r="X20" s="7"/>
      <c r="Y20" s="7"/>
      <c r="AA20" s="7"/>
      <c r="AB20" s="7"/>
    </row>
    <row r="21" spans="1:28" ht="26.25" thickBot="1" x14ac:dyDescent="0.3">
      <c r="A21" s="37" t="s">
        <v>186</v>
      </c>
      <c r="B21" s="132"/>
      <c r="C21" s="39"/>
      <c r="D21" s="38"/>
      <c r="E21" s="38"/>
      <c r="F21" s="38"/>
      <c r="G21" s="37" t="s">
        <v>53</v>
      </c>
      <c r="H21" s="38"/>
      <c r="I21" s="38"/>
      <c r="J21" s="37" t="s">
        <v>96</v>
      </c>
      <c r="L21" s="10">
        <v>20</v>
      </c>
      <c r="M21" s="8">
        <v>2</v>
      </c>
      <c r="N21" s="86">
        <v>0.65972222222222221</v>
      </c>
      <c r="O21" s="88" t="s">
        <v>219</v>
      </c>
      <c r="P21" s="31"/>
      <c r="Q21" s="79" t="str">
        <f>+I28</f>
        <v>16)Győztes</v>
      </c>
      <c r="R21" s="84" t="s">
        <v>6</v>
      </c>
      <c r="S21" s="82" t="str">
        <f>+I30</f>
        <v>11)Vesztes</v>
      </c>
      <c r="U21" s="7"/>
      <c r="V21" s="7"/>
      <c r="X21" s="7"/>
      <c r="Y21" s="7"/>
      <c r="AA21" s="7"/>
      <c r="AB21" s="7"/>
    </row>
    <row r="22" spans="1:28" ht="15.75" thickBot="1" x14ac:dyDescent="0.3">
      <c r="A22" s="39" t="s">
        <v>97</v>
      </c>
      <c r="B22" s="41" t="s">
        <v>98</v>
      </c>
      <c r="C22" s="39"/>
      <c r="D22" s="38"/>
      <c r="E22" s="38"/>
      <c r="F22" s="39"/>
      <c r="G22" s="38"/>
      <c r="H22" s="38"/>
      <c r="I22" s="41" t="s">
        <v>99</v>
      </c>
      <c r="J22" s="38" t="s">
        <v>100</v>
      </c>
      <c r="L22" s="10">
        <v>21</v>
      </c>
      <c r="M22" s="8">
        <v>1</v>
      </c>
      <c r="N22" s="86">
        <v>0.69444444444444453</v>
      </c>
      <c r="O22" s="88" t="s">
        <v>219</v>
      </c>
      <c r="P22" s="31"/>
      <c r="Q22" s="79" t="str">
        <f>+C4</f>
        <v>9)Győztes</v>
      </c>
      <c r="R22" s="84" t="s">
        <v>6</v>
      </c>
      <c r="S22" s="82" t="str">
        <f>+C12</f>
        <v>10)Győztes</v>
      </c>
      <c r="U22" s="7"/>
      <c r="V22" s="7"/>
      <c r="X22" s="7"/>
      <c r="Y22" s="7"/>
      <c r="AA22" s="7"/>
      <c r="AB22" s="7"/>
    </row>
    <row r="23" spans="1:28" ht="15.75" thickBot="1" x14ac:dyDescent="0.3">
      <c r="A23" s="41" t="s">
        <v>181</v>
      </c>
      <c r="B23" s="38"/>
      <c r="C23" s="39"/>
      <c r="D23" s="38"/>
      <c r="E23" s="46"/>
      <c r="F23" s="39"/>
      <c r="G23" s="38"/>
      <c r="H23" s="41" t="s">
        <v>101</v>
      </c>
      <c r="I23" s="39" t="s">
        <v>102</v>
      </c>
      <c r="J23" s="37" t="s">
        <v>103</v>
      </c>
      <c r="L23" s="10">
        <v>22</v>
      </c>
      <c r="M23" s="8">
        <v>2</v>
      </c>
      <c r="N23" s="86">
        <v>0.69444444444444453</v>
      </c>
      <c r="O23" s="88" t="s">
        <v>219</v>
      </c>
      <c r="P23" s="31"/>
      <c r="Q23" s="79" t="str">
        <f>+C20</f>
        <v>11)Győztes</v>
      </c>
      <c r="R23" s="84" t="s">
        <v>6</v>
      </c>
      <c r="S23" s="82" t="str">
        <f>+C28</f>
        <v>12)Győztes</v>
      </c>
      <c r="U23" s="7"/>
      <c r="V23" s="7"/>
      <c r="X23" s="7"/>
      <c r="Y23" s="7"/>
      <c r="AA23" s="7"/>
      <c r="AB23" s="7"/>
    </row>
    <row r="24" spans="1:28" ht="15.75" thickBot="1" x14ac:dyDescent="0.3">
      <c r="A24" s="38"/>
      <c r="B24" s="38"/>
      <c r="C24" s="132" t="s">
        <v>104</v>
      </c>
      <c r="D24" s="41" t="s">
        <v>105</v>
      </c>
      <c r="E24" s="47" t="s">
        <v>106</v>
      </c>
      <c r="F24" s="41" t="s">
        <v>107</v>
      </c>
      <c r="G24" s="39" t="s">
        <v>108</v>
      </c>
      <c r="H24" s="39"/>
      <c r="I24" s="37" t="s">
        <v>125</v>
      </c>
      <c r="J24" s="38"/>
      <c r="L24" s="10">
        <v>23</v>
      </c>
      <c r="M24" s="8">
        <v>1</v>
      </c>
      <c r="N24" s="86">
        <v>0.72222222222222221</v>
      </c>
      <c r="O24" s="88" t="s">
        <v>219</v>
      </c>
      <c r="P24" s="31"/>
      <c r="Q24" s="79" t="str">
        <f>+H7</f>
        <v>17)Győztes</v>
      </c>
      <c r="R24" s="84" t="s">
        <v>6</v>
      </c>
      <c r="S24" s="82" t="str">
        <f>+H13</f>
        <v>18)Győztes</v>
      </c>
      <c r="U24" s="7"/>
      <c r="V24" s="7"/>
      <c r="X24" s="7"/>
      <c r="Y24" s="7"/>
      <c r="AA24" s="7"/>
      <c r="AB24" s="7"/>
    </row>
    <row r="25" spans="1:28" ht="15.75" thickBot="1" x14ac:dyDescent="0.3">
      <c r="A25" s="37" t="s">
        <v>182</v>
      </c>
      <c r="B25" s="38"/>
      <c r="C25" s="132"/>
      <c r="D25" s="38"/>
      <c r="E25" s="38"/>
      <c r="F25" s="39"/>
      <c r="G25" s="39"/>
      <c r="H25" s="38"/>
      <c r="I25" s="38"/>
      <c r="J25" s="38"/>
      <c r="L25" s="10">
        <v>24</v>
      </c>
      <c r="M25" s="8">
        <v>2</v>
      </c>
      <c r="N25" s="86">
        <v>0.72222222222222221</v>
      </c>
      <c r="O25" s="88" t="s">
        <v>219</v>
      </c>
      <c r="P25" s="31"/>
      <c r="Q25" s="79" t="str">
        <f>+H23</f>
        <v>19)Győztes</v>
      </c>
      <c r="R25" s="84" t="s">
        <v>6</v>
      </c>
      <c r="S25" s="82" t="str">
        <f>+H29</f>
        <v>20)Győztes</v>
      </c>
      <c r="U25" s="7"/>
      <c r="V25" s="7"/>
      <c r="X25" s="7"/>
      <c r="Y25" s="7"/>
      <c r="AA25" s="7"/>
      <c r="AB25" s="7"/>
    </row>
    <row r="26" spans="1:28" ht="15.75" thickBot="1" x14ac:dyDescent="0.3">
      <c r="A26" s="39" t="s">
        <v>110</v>
      </c>
      <c r="B26" s="37" t="s">
        <v>111</v>
      </c>
      <c r="C26" s="39"/>
      <c r="D26" s="38"/>
      <c r="E26" s="38"/>
      <c r="F26" s="38"/>
      <c r="G26" s="41" t="s">
        <v>112</v>
      </c>
      <c r="H26" s="131" t="s">
        <v>113</v>
      </c>
      <c r="I26" s="38"/>
      <c r="J26" s="38"/>
      <c r="L26" s="10">
        <v>25</v>
      </c>
      <c r="M26" s="8">
        <v>1</v>
      </c>
      <c r="N26" s="86">
        <v>0.75694444444444453</v>
      </c>
      <c r="O26" s="88" t="s">
        <v>219</v>
      </c>
      <c r="P26" s="31"/>
      <c r="Q26" s="79" t="str">
        <f>+G5</f>
        <v>22)Vesztes</v>
      </c>
      <c r="R26" s="84" t="s">
        <v>6</v>
      </c>
      <c r="S26" s="82" t="str">
        <f>+G10</f>
        <v>23)Győztes</v>
      </c>
      <c r="U26" s="7"/>
      <c r="V26" s="7"/>
      <c r="X26" s="7"/>
      <c r="Y26" s="7"/>
      <c r="AA26" s="7"/>
      <c r="AB26" s="7"/>
    </row>
    <row r="27" spans="1:28" ht="15.75" thickBot="1" x14ac:dyDescent="0.3">
      <c r="A27" s="41" t="s">
        <v>185</v>
      </c>
      <c r="B27" s="39"/>
      <c r="C27" s="39"/>
      <c r="D27" s="38"/>
      <c r="E27" s="38"/>
      <c r="F27" s="38"/>
      <c r="G27" s="39"/>
      <c r="H27" s="131"/>
      <c r="I27" s="38"/>
      <c r="J27" s="37" t="s">
        <v>114</v>
      </c>
      <c r="L27" s="10">
        <v>26</v>
      </c>
      <c r="M27" s="8">
        <v>2</v>
      </c>
      <c r="N27" s="86">
        <v>0.75694444444444453</v>
      </c>
      <c r="O27" s="88" t="s">
        <v>219</v>
      </c>
      <c r="P27" s="31"/>
      <c r="Q27" s="79" t="str">
        <f>+G21</f>
        <v>21)Vesztes</v>
      </c>
      <c r="R27" s="84" t="s">
        <v>6</v>
      </c>
      <c r="S27" s="82" t="str">
        <f>+G26</f>
        <v>24)Győztes</v>
      </c>
      <c r="U27" s="7"/>
      <c r="V27" s="7"/>
      <c r="X27" s="7"/>
      <c r="Y27" s="7"/>
      <c r="AA27" s="7"/>
      <c r="AB27" s="7"/>
    </row>
    <row r="28" spans="1:28" ht="15.75" thickBot="1" x14ac:dyDescent="0.3">
      <c r="A28" s="38"/>
      <c r="B28" s="132" t="s">
        <v>115</v>
      </c>
      <c r="C28" s="41" t="s">
        <v>116</v>
      </c>
      <c r="D28" s="38"/>
      <c r="E28" s="38"/>
      <c r="F28" s="38"/>
      <c r="G28" s="39"/>
      <c r="H28" s="38"/>
      <c r="I28" s="41" t="s">
        <v>117</v>
      </c>
      <c r="J28" s="38" t="s">
        <v>118</v>
      </c>
      <c r="L28" s="10">
        <v>27</v>
      </c>
      <c r="M28" s="8">
        <v>1</v>
      </c>
      <c r="N28" s="86">
        <v>0.36805555555555558</v>
      </c>
      <c r="O28" s="88" t="s">
        <v>220</v>
      </c>
      <c r="P28" s="31"/>
      <c r="Q28" s="79" t="str">
        <f>+D8</f>
        <v>21)Győztes</v>
      </c>
      <c r="R28" s="84" t="s">
        <v>6</v>
      </c>
      <c r="S28" s="82" t="str">
        <f>+F8</f>
        <v>25)Győztes</v>
      </c>
      <c r="U28" s="7"/>
      <c r="V28" s="7"/>
      <c r="X28" s="7"/>
      <c r="Y28" s="7"/>
      <c r="AA28" s="7"/>
      <c r="AB28" s="7"/>
    </row>
    <row r="29" spans="1:28" ht="15.75" thickBot="1" x14ac:dyDescent="0.3">
      <c r="A29" s="37" t="s">
        <v>160</v>
      </c>
      <c r="B29" s="132"/>
      <c r="C29" s="38"/>
      <c r="D29" s="38"/>
      <c r="E29" s="38"/>
      <c r="F29" s="38"/>
      <c r="G29" s="39"/>
      <c r="H29" s="41" t="s">
        <v>120</v>
      </c>
      <c r="I29" s="39" t="s">
        <v>121</v>
      </c>
      <c r="J29" s="37" t="s">
        <v>122</v>
      </c>
      <c r="L29" s="10">
        <v>28</v>
      </c>
      <c r="M29" s="8">
        <v>2</v>
      </c>
      <c r="N29" s="86">
        <v>0.36805555555555558</v>
      </c>
      <c r="O29" s="88" t="s">
        <v>220</v>
      </c>
      <c r="P29" s="31"/>
      <c r="Q29" s="79" t="str">
        <f>+D24</f>
        <v>22)Győztes</v>
      </c>
      <c r="R29" s="84" t="s">
        <v>6</v>
      </c>
      <c r="S29" s="82" t="str">
        <f>+F24</f>
        <v>26)Győztes</v>
      </c>
      <c r="U29" s="7"/>
      <c r="V29" s="7"/>
      <c r="X29" s="7"/>
      <c r="Y29" s="7"/>
      <c r="AA29" s="7"/>
      <c r="AB29" s="7"/>
    </row>
    <row r="30" spans="1:28" ht="15.75" thickBot="1" x14ac:dyDescent="0.3">
      <c r="A30" s="39" t="s">
        <v>123</v>
      </c>
      <c r="B30" s="41" t="s">
        <v>124</v>
      </c>
      <c r="C30" s="38"/>
      <c r="D30" s="38"/>
      <c r="E30" s="38"/>
      <c r="G30" s="38"/>
      <c r="H30" s="39"/>
      <c r="I30" s="37" t="s">
        <v>109</v>
      </c>
      <c r="J30" s="38"/>
      <c r="L30" s="10">
        <v>29</v>
      </c>
      <c r="M30" s="8">
        <v>1</v>
      </c>
      <c r="N30" s="86">
        <v>0.60416666666666663</v>
      </c>
      <c r="O30" s="88" t="s">
        <v>220</v>
      </c>
      <c r="P30" s="31"/>
      <c r="Q30" s="79" t="str">
        <f>+F14</f>
        <v>27)Vesztes</v>
      </c>
      <c r="R30" s="84" t="s">
        <v>6</v>
      </c>
      <c r="S30" s="82" t="str">
        <f>+F18</f>
        <v>28)Vesztes</v>
      </c>
      <c r="U30" s="7"/>
      <c r="V30" s="7"/>
      <c r="X30" s="7"/>
      <c r="Y30" s="7"/>
      <c r="AA30" s="7"/>
      <c r="AB30" s="7"/>
    </row>
    <row r="31" spans="1:28" ht="15.75" thickBot="1" x14ac:dyDescent="0.3">
      <c r="A31" s="41" t="s">
        <v>177</v>
      </c>
      <c r="B31" s="38"/>
      <c r="C31" s="38"/>
      <c r="D31" s="38"/>
      <c r="E31" s="38"/>
      <c r="G31" s="38"/>
      <c r="H31" s="38"/>
      <c r="I31" s="38"/>
      <c r="J31" s="38"/>
      <c r="L31" s="12">
        <v>30</v>
      </c>
      <c r="M31" s="13">
        <v>1</v>
      </c>
      <c r="N31" s="87">
        <v>0.5</v>
      </c>
      <c r="O31" s="89" t="s">
        <v>220</v>
      </c>
      <c r="P31" s="31"/>
      <c r="Q31" s="79" t="str">
        <f>+D14</f>
        <v>27)Győztes</v>
      </c>
      <c r="R31" s="84" t="s">
        <v>6</v>
      </c>
      <c r="S31" s="82" t="str">
        <f>+D18</f>
        <v>28)Győztes</v>
      </c>
      <c r="U31" s="7"/>
      <c r="V31" s="7"/>
      <c r="X31" s="7"/>
      <c r="Y31" s="7"/>
      <c r="AA31" s="7"/>
      <c r="AB31" s="7"/>
    </row>
    <row r="32" spans="1:28" x14ac:dyDescent="0.25">
      <c r="E32" s="38"/>
      <c r="P32" s="31"/>
    </row>
    <row r="33" spans="5:5" x14ac:dyDescent="0.25">
      <c r="E33" s="38"/>
    </row>
    <row r="34" spans="5:5" x14ac:dyDescent="0.25">
      <c r="E34" s="38"/>
    </row>
    <row r="35" spans="5:5" x14ac:dyDescent="0.25">
      <c r="E35" s="38"/>
    </row>
  </sheetData>
  <autoFilter ref="L1:L35" xr:uid="{13B8DE8B-8846-41C5-9455-4F55A2AE4DF0}"/>
  <mergeCells count="11">
    <mergeCell ref="U1:V1"/>
    <mergeCell ref="X1:Y1"/>
    <mergeCell ref="AA1:AB1"/>
    <mergeCell ref="H26:H27"/>
    <mergeCell ref="B28:B29"/>
    <mergeCell ref="B4:B5"/>
    <mergeCell ref="C8:C9"/>
    <mergeCell ref="H10:H11"/>
    <mergeCell ref="B12:B13"/>
    <mergeCell ref="B20:B21"/>
    <mergeCell ref="C24:C25"/>
  </mergeCells>
  <pageMargins left="0.23622047244094491" right="0.23622047244094491" top="0.74803149606299213" bottom="0.74803149606299213" header="0.31496062992125984" footer="0.31496062992125984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CF2AA-F783-436B-8DF1-8502949A6BA1}">
  <sheetPr>
    <tabColor theme="5" tint="-0.249977111117893"/>
    <pageSetUpPr fitToPage="1"/>
  </sheetPr>
  <dimension ref="A1:AB37"/>
  <sheetViews>
    <sheetView tabSelected="1" zoomScale="80" zoomScaleNormal="80" workbookViewId="0">
      <selection activeCell="E6" sqref="E6"/>
    </sheetView>
  </sheetViews>
  <sheetFormatPr defaultRowHeight="15" x14ac:dyDescent="0.25"/>
  <cols>
    <col min="1" max="1" width="23" bestFit="1" customWidth="1"/>
    <col min="2" max="2" width="18.140625" customWidth="1"/>
    <col min="3" max="3" width="17.5703125" customWidth="1"/>
    <col min="4" max="4" width="26.85546875" customWidth="1"/>
    <col min="5" max="5" width="7.5703125" customWidth="1"/>
    <col min="6" max="7" width="18" customWidth="1"/>
    <col min="8" max="8" width="18.28515625" customWidth="1"/>
    <col min="9" max="9" width="18.140625" customWidth="1"/>
    <col min="10" max="10" width="17.5703125" customWidth="1"/>
    <col min="11" max="11" width="3.5703125" customWidth="1"/>
    <col min="12" max="12" width="8.85546875" customWidth="1"/>
    <col min="14" max="14" width="8.7109375" style="6" customWidth="1"/>
    <col min="15" max="15" width="5" style="6" customWidth="1"/>
    <col min="16" max="16" width="1.5703125" customWidth="1"/>
    <col min="17" max="17" width="22.42578125" style="80" bestFit="1" customWidth="1"/>
    <col min="18" max="18" width="3.5703125" style="66" customWidth="1"/>
    <col min="19" max="19" width="20.28515625" style="80" customWidth="1"/>
    <col min="20" max="28" width="3.5703125" customWidth="1"/>
  </cols>
  <sheetData>
    <row r="1" spans="1:28" ht="26.25" thickBot="1" x14ac:dyDescent="0.3">
      <c r="A1" s="37" t="s">
        <v>188</v>
      </c>
      <c r="B1" s="38"/>
      <c r="C1" s="38"/>
      <c r="D1" s="38"/>
      <c r="E1" s="38"/>
      <c r="F1" s="38"/>
      <c r="G1" s="38"/>
      <c r="H1" s="38"/>
      <c r="I1" s="38"/>
      <c r="J1" s="38"/>
      <c r="L1" s="48" t="s">
        <v>126</v>
      </c>
      <c r="M1" s="49" t="s">
        <v>127</v>
      </c>
      <c r="N1" s="49" t="s">
        <v>128</v>
      </c>
      <c r="O1" s="50" t="s">
        <v>129</v>
      </c>
      <c r="Q1" s="78"/>
      <c r="R1" s="65"/>
      <c r="S1" s="81"/>
      <c r="U1" s="128" t="s">
        <v>132</v>
      </c>
      <c r="V1" s="128"/>
      <c r="X1" s="128" t="s">
        <v>133</v>
      </c>
      <c r="Y1" s="128"/>
      <c r="AA1" s="128" t="s">
        <v>134</v>
      </c>
      <c r="AB1" s="128"/>
    </row>
    <row r="2" spans="1:28" ht="15.75" thickBot="1" x14ac:dyDescent="0.3">
      <c r="A2" s="39" t="s">
        <v>48</v>
      </c>
      <c r="B2" s="37" t="s">
        <v>49</v>
      </c>
      <c r="C2" s="38"/>
      <c r="D2" s="38"/>
      <c r="E2" s="38"/>
      <c r="F2" s="38"/>
      <c r="G2" s="38"/>
      <c r="H2" s="38"/>
      <c r="I2" s="38"/>
      <c r="J2" s="38"/>
      <c r="L2" s="10">
        <v>1</v>
      </c>
      <c r="M2" s="8">
        <v>3</v>
      </c>
      <c r="N2" s="86">
        <v>0.35416666666666669</v>
      </c>
      <c r="O2" s="88" t="s">
        <v>219</v>
      </c>
      <c r="P2" s="31"/>
      <c r="Q2" s="79" t="str">
        <f>+A1</f>
        <v>LUTTER E. - SZOMBATHELYI Sz.</v>
      </c>
      <c r="R2" s="67" t="s">
        <v>6</v>
      </c>
      <c r="S2" s="82" t="str">
        <f>+A3</f>
        <v>KINCSES - SCHMIDT</v>
      </c>
      <c r="U2" s="7"/>
      <c r="V2" s="7"/>
      <c r="X2" s="7"/>
      <c r="Y2" s="7"/>
      <c r="AA2" s="7"/>
      <c r="AB2" s="7"/>
    </row>
    <row r="3" spans="1:28" ht="15.75" thickBot="1" x14ac:dyDescent="0.3">
      <c r="A3" s="40" t="s">
        <v>149</v>
      </c>
      <c r="B3" s="39"/>
      <c r="C3" s="38"/>
      <c r="D3" s="38"/>
      <c r="E3" s="38"/>
      <c r="F3" s="38"/>
      <c r="G3" s="38"/>
      <c r="H3" s="38"/>
      <c r="I3" s="38"/>
      <c r="J3" s="38"/>
      <c r="L3" s="10">
        <v>2</v>
      </c>
      <c r="M3" s="8">
        <v>4</v>
      </c>
      <c r="N3" s="86">
        <v>0.35416666666666669</v>
      </c>
      <c r="O3" s="88" t="s">
        <v>219</v>
      </c>
      <c r="P3" s="31"/>
      <c r="Q3" s="79" t="str">
        <f>+A5</f>
        <v>VASVÁRI - TÁTRAI</v>
      </c>
      <c r="R3" s="67" t="s">
        <v>6</v>
      </c>
      <c r="S3" s="82" t="str">
        <f>+A7</f>
        <v>PAPP - HORVÁTH</v>
      </c>
      <c r="U3" s="7"/>
      <c r="V3" s="7"/>
      <c r="X3" s="7"/>
      <c r="Y3" s="7"/>
      <c r="AA3" s="7"/>
      <c r="AB3" s="7"/>
    </row>
    <row r="4" spans="1:28" ht="15.75" thickBot="1" x14ac:dyDescent="0.3">
      <c r="A4" s="38"/>
      <c r="B4" s="132" t="s">
        <v>51</v>
      </c>
      <c r="C4" s="37" t="s">
        <v>52</v>
      </c>
      <c r="D4" s="38"/>
      <c r="E4" s="38"/>
      <c r="F4" s="38"/>
      <c r="G4" s="38"/>
      <c r="H4" s="38"/>
      <c r="I4" s="38"/>
      <c r="J4" s="38"/>
      <c r="L4" s="10">
        <v>3</v>
      </c>
      <c r="M4" s="8">
        <v>3</v>
      </c>
      <c r="N4" s="86">
        <v>0.3888888888888889</v>
      </c>
      <c r="O4" s="88" t="s">
        <v>219</v>
      </c>
      <c r="P4" s="31"/>
      <c r="Q4" s="79" t="str">
        <f>+A9</f>
        <v>DÉNESI - KISS</v>
      </c>
      <c r="R4" s="67" t="s">
        <v>6</v>
      </c>
      <c r="S4" s="82" t="str">
        <f>+A11</f>
        <v>GUBICZA - SZABÓ</v>
      </c>
      <c r="U4" s="7"/>
      <c r="V4" s="7"/>
      <c r="X4" s="7"/>
      <c r="Y4" s="7"/>
      <c r="AA4" s="7"/>
      <c r="AB4" s="7"/>
    </row>
    <row r="5" spans="1:28" ht="15.75" thickBot="1" x14ac:dyDescent="0.3">
      <c r="A5" s="37" t="s">
        <v>196</v>
      </c>
      <c r="B5" s="132"/>
      <c r="C5" s="39"/>
      <c r="D5" s="38"/>
      <c r="E5" s="38"/>
      <c r="F5" s="38"/>
      <c r="G5" s="37" t="s">
        <v>95</v>
      </c>
      <c r="H5" s="38"/>
      <c r="I5" s="38"/>
      <c r="J5" s="37" t="s">
        <v>54</v>
      </c>
      <c r="L5" s="10">
        <v>4</v>
      </c>
      <c r="M5" s="8">
        <v>4</v>
      </c>
      <c r="N5" s="86">
        <v>0.3888888888888889</v>
      </c>
      <c r="O5" s="88" t="s">
        <v>219</v>
      </c>
      <c r="P5" s="31"/>
      <c r="Q5" s="79" t="str">
        <f>+A15</f>
        <v>DÉNESI - TÓTH</v>
      </c>
      <c r="R5" s="67" t="s">
        <v>6</v>
      </c>
      <c r="S5" s="82" t="str">
        <f>+A13</f>
        <v>LAKATOS - JURASZIK</v>
      </c>
      <c r="U5" s="7"/>
      <c r="V5" s="7"/>
      <c r="X5" s="7"/>
      <c r="Y5" s="7"/>
      <c r="AA5" s="7"/>
      <c r="AB5" s="7"/>
    </row>
    <row r="6" spans="1:28" ht="15.75" thickBot="1" x14ac:dyDescent="0.3">
      <c r="A6" s="39" t="s">
        <v>55</v>
      </c>
      <c r="B6" s="41" t="s">
        <v>56</v>
      </c>
      <c r="C6" s="39"/>
      <c r="D6" s="38"/>
      <c r="E6" s="38"/>
      <c r="F6" s="39"/>
      <c r="G6" s="38"/>
      <c r="H6" s="38"/>
      <c r="I6" s="41" t="s">
        <v>57</v>
      </c>
      <c r="J6" s="38" t="s">
        <v>58</v>
      </c>
      <c r="L6" s="10">
        <v>5</v>
      </c>
      <c r="M6" s="8">
        <v>3</v>
      </c>
      <c r="N6" s="86">
        <v>0.4236111111111111</v>
      </c>
      <c r="O6" s="88" t="s">
        <v>219</v>
      </c>
      <c r="P6" s="31"/>
      <c r="Q6" s="79" t="str">
        <f>+A17</f>
        <v>KATONA - SÁKOVICS</v>
      </c>
      <c r="R6" s="67" t="s">
        <v>6</v>
      </c>
      <c r="S6" s="82" t="str">
        <f>+A19</f>
        <v>DIVÉNYI - RÉTHELYI</v>
      </c>
      <c r="U6" s="7"/>
      <c r="V6" s="7"/>
      <c r="X6" s="7"/>
      <c r="Y6" s="7"/>
      <c r="AA6" s="7"/>
      <c r="AB6" s="7"/>
    </row>
    <row r="7" spans="1:28" ht="26.25" thickBot="1" x14ac:dyDescent="0.3">
      <c r="A7" s="41" t="s">
        <v>195</v>
      </c>
      <c r="B7" s="38"/>
      <c r="C7" s="39"/>
      <c r="D7" s="38"/>
      <c r="E7" s="38"/>
      <c r="F7" s="39"/>
      <c r="G7" s="38"/>
      <c r="H7" s="41" t="s">
        <v>59</v>
      </c>
      <c r="I7" s="63" t="s">
        <v>60</v>
      </c>
      <c r="J7" s="37" t="s">
        <v>61</v>
      </c>
      <c r="L7" s="10">
        <v>6</v>
      </c>
      <c r="M7" s="8">
        <v>4</v>
      </c>
      <c r="N7" s="86">
        <v>0.4236111111111111</v>
      </c>
      <c r="O7" s="88" t="s">
        <v>219</v>
      </c>
      <c r="P7" s="31"/>
      <c r="Q7" s="79" t="str">
        <f>+A21</f>
        <v>KASZÁS - SIPOS</v>
      </c>
      <c r="R7" s="67" t="s">
        <v>6</v>
      </c>
      <c r="S7" s="82" t="str">
        <f>+A23</f>
        <v>ÖRDÖG - SZOKOL-HUMAY</v>
      </c>
      <c r="U7" s="7"/>
      <c r="V7" s="7"/>
      <c r="X7" s="7"/>
      <c r="Y7" s="7"/>
      <c r="AA7" s="7"/>
      <c r="AB7" s="7"/>
    </row>
    <row r="8" spans="1:28" ht="15.75" thickBot="1" x14ac:dyDescent="0.3">
      <c r="A8" s="38"/>
      <c r="B8" s="38"/>
      <c r="C8" s="132" t="s">
        <v>62</v>
      </c>
      <c r="D8" s="37" t="s">
        <v>63</v>
      </c>
      <c r="E8" s="38"/>
      <c r="F8" s="41" t="s">
        <v>64</v>
      </c>
      <c r="G8" s="63" t="s">
        <v>65</v>
      </c>
      <c r="H8" s="63"/>
      <c r="I8" s="37" t="s">
        <v>85</v>
      </c>
      <c r="J8" s="38"/>
      <c r="L8" s="10">
        <v>7</v>
      </c>
      <c r="M8" s="8">
        <v>1</v>
      </c>
      <c r="N8" s="86">
        <v>0.45833333333333331</v>
      </c>
      <c r="O8" s="88" t="s">
        <v>219</v>
      </c>
      <c r="P8" s="31"/>
      <c r="Q8" s="79" t="str">
        <f>+A25</f>
        <v>LUTTER L.- SZOMBATHELYI K.</v>
      </c>
      <c r="R8" s="67" t="s">
        <v>6</v>
      </c>
      <c r="S8" s="82" t="str">
        <f>+A27</f>
        <v>CZENE - HACKL</v>
      </c>
      <c r="U8" s="7"/>
      <c r="V8" s="7"/>
      <c r="X8" s="7"/>
      <c r="Y8" s="7"/>
      <c r="AA8" s="7"/>
      <c r="AB8" s="7"/>
    </row>
    <row r="9" spans="1:28" ht="15.75" thickBot="1" x14ac:dyDescent="0.3">
      <c r="A9" s="37" t="s">
        <v>192</v>
      </c>
      <c r="B9" s="38"/>
      <c r="C9" s="132"/>
      <c r="D9" s="39"/>
      <c r="E9" s="42" t="s">
        <v>67</v>
      </c>
      <c r="F9" s="39"/>
      <c r="G9" s="63"/>
      <c r="H9" s="38"/>
      <c r="I9" s="38"/>
      <c r="J9" s="38"/>
      <c r="L9" s="10">
        <v>8</v>
      </c>
      <c r="M9" s="8">
        <v>4</v>
      </c>
      <c r="N9" s="86">
        <v>0.45833333333333331</v>
      </c>
      <c r="O9" s="88" t="s">
        <v>219</v>
      </c>
      <c r="P9" s="31"/>
      <c r="Q9" s="79" t="str">
        <f>+A31</f>
        <v>SZABÓ - GYŐRI</v>
      </c>
      <c r="R9" s="67" t="s">
        <v>6</v>
      </c>
      <c r="S9" s="82" t="str">
        <f>+A29</f>
        <v>NGUYEN - HORVÁTH</v>
      </c>
      <c r="U9" s="7"/>
      <c r="V9" s="7"/>
      <c r="X9" s="7"/>
      <c r="Y9" s="7"/>
      <c r="AA9" s="7"/>
      <c r="AB9" s="7"/>
    </row>
    <row r="10" spans="1:28" ht="15.75" thickBot="1" x14ac:dyDescent="0.3">
      <c r="A10" s="39" t="s">
        <v>68</v>
      </c>
      <c r="B10" s="37" t="s">
        <v>69</v>
      </c>
      <c r="C10" s="39"/>
      <c r="D10" s="38"/>
      <c r="E10" s="38"/>
      <c r="F10" s="39"/>
      <c r="G10" s="41" t="s">
        <v>70</v>
      </c>
      <c r="H10" s="131" t="s">
        <v>71</v>
      </c>
      <c r="I10" s="38"/>
      <c r="J10" s="38"/>
      <c r="L10" s="10">
        <v>9</v>
      </c>
      <c r="M10" s="8">
        <v>1</v>
      </c>
      <c r="N10" s="86">
        <v>0.49305555555555558</v>
      </c>
      <c r="O10" s="88" t="s">
        <v>219</v>
      </c>
      <c r="P10" s="31"/>
      <c r="Q10" s="79" t="str">
        <f>+B2</f>
        <v>1)Győztes</v>
      </c>
      <c r="R10" s="67" t="s">
        <v>6</v>
      </c>
      <c r="S10" s="82" t="str">
        <f>+B6</f>
        <v>2)Győztes</v>
      </c>
      <c r="U10" s="7"/>
      <c r="V10" s="7"/>
      <c r="X10" s="7"/>
      <c r="Y10" s="7"/>
      <c r="AA10" s="7"/>
      <c r="AB10" s="7"/>
    </row>
    <row r="11" spans="1:28" ht="15.75" thickBot="1" x14ac:dyDescent="0.3">
      <c r="A11" s="41" t="s">
        <v>199</v>
      </c>
      <c r="B11" s="39"/>
      <c r="C11" s="39"/>
      <c r="D11" s="38"/>
      <c r="E11" s="38"/>
      <c r="F11" s="38"/>
      <c r="G11" s="63"/>
      <c r="H11" s="131"/>
      <c r="I11" s="38"/>
      <c r="J11" s="37" t="s">
        <v>72</v>
      </c>
      <c r="L11" s="10">
        <v>10</v>
      </c>
      <c r="M11" s="8">
        <v>4</v>
      </c>
      <c r="N11" s="86">
        <v>0.49305555555555558</v>
      </c>
      <c r="O11" s="88" t="s">
        <v>219</v>
      </c>
      <c r="P11" s="31"/>
      <c r="Q11" s="79" t="str">
        <f>+B10</f>
        <v>3)Győztes</v>
      </c>
      <c r="R11" s="67" t="s">
        <v>6</v>
      </c>
      <c r="S11" s="82" t="str">
        <f>+B14</f>
        <v>4)Győztes</v>
      </c>
      <c r="U11" s="7"/>
      <c r="V11" s="7"/>
      <c r="X11" s="7"/>
      <c r="Y11" s="7"/>
      <c r="AA11" s="7"/>
      <c r="AB11" s="7"/>
    </row>
    <row r="12" spans="1:28" ht="15.75" thickBot="1" x14ac:dyDescent="0.3">
      <c r="A12" s="38"/>
      <c r="B12" s="132" t="s">
        <v>73</v>
      </c>
      <c r="C12" s="41" t="s">
        <v>74</v>
      </c>
      <c r="D12" s="38"/>
      <c r="E12" s="38"/>
      <c r="F12" s="38"/>
      <c r="G12" s="63"/>
      <c r="H12" s="38"/>
      <c r="I12" s="41" t="s">
        <v>75</v>
      </c>
      <c r="J12" s="38" t="s">
        <v>76</v>
      </c>
      <c r="L12" s="10">
        <v>11</v>
      </c>
      <c r="M12" s="8">
        <v>1</v>
      </c>
      <c r="N12" s="86">
        <v>0.52777777777777779</v>
      </c>
      <c r="O12" s="88" t="s">
        <v>219</v>
      </c>
      <c r="P12" s="31"/>
      <c r="Q12" s="79" t="str">
        <f>+B18</f>
        <v>5)Győztes</v>
      </c>
      <c r="R12" s="67" t="s">
        <v>6</v>
      </c>
      <c r="S12" s="82" t="str">
        <f>+B22</f>
        <v>6)Győztes</v>
      </c>
      <c r="U12" s="7"/>
      <c r="V12" s="7"/>
      <c r="X12" s="7"/>
      <c r="Y12" s="7"/>
      <c r="AA12" s="7"/>
      <c r="AB12" s="7"/>
    </row>
    <row r="13" spans="1:28" ht="15.75" thickBot="1" x14ac:dyDescent="0.3">
      <c r="A13" s="37" t="s">
        <v>135</v>
      </c>
      <c r="B13" s="132"/>
      <c r="C13" s="38"/>
      <c r="D13" s="38"/>
      <c r="E13" s="38"/>
      <c r="F13" s="38"/>
      <c r="G13" s="63"/>
      <c r="H13" s="41" t="s">
        <v>78</v>
      </c>
      <c r="I13" s="63" t="s">
        <v>79</v>
      </c>
      <c r="J13" s="37" t="s">
        <v>80</v>
      </c>
      <c r="L13" s="10">
        <v>12</v>
      </c>
      <c r="M13" s="8">
        <v>4</v>
      </c>
      <c r="N13" s="86">
        <v>0.52777777777777779</v>
      </c>
      <c r="O13" s="88" t="s">
        <v>219</v>
      </c>
      <c r="P13" s="31"/>
      <c r="Q13" s="79" t="str">
        <f>+B26</f>
        <v>7)Győztes</v>
      </c>
      <c r="R13" s="67" t="s">
        <v>6</v>
      </c>
      <c r="S13" s="82" t="str">
        <f>+B30</f>
        <v>8)Győztes</v>
      </c>
      <c r="U13" s="7"/>
      <c r="V13" s="7"/>
      <c r="X13" s="7"/>
      <c r="Y13" s="7"/>
      <c r="AA13" s="7"/>
      <c r="AB13" s="7"/>
    </row>
    <row r="14" spans="1:28" ht="15.75" thickBot="1" x14ac:dyDescent="0.3">
      <c r="A14" s="39" t="s">
        <v>81</v>
      </c>
      <c r="B14" s="41" t="s">
        <v>82</v>
      </c>
      <c r="C14" s="38"/>
      <c r="D14" s="43" t="s">
        <v>83</v>
      </c>
      <c r="E14" s="38"/>
      <c r="F14" s="44" t="s">
        <v>84</v>
      </c>
      <c r="G14" s="38"/>
      <c r="H14" s="63"/>
      <c r="I14" s="37" t="s">
        <v>66</v>
      </c>
      <c r="J14" s="38"/>
      <c r="L14" s="10">
        <v>13</v>
      </c>
      <c r="M14" s="8">
        <v>1</v>
      </c>
      <c r="N14" s="86">
        <v>0.55555555555555558</v>
      </c>
      <c r="O14" s="88" t="s">
        <v>219</v>
      </c>
      <c r="Q14" s="79" t="str">
        <f>+J5</f>
        <v>8) Vesztes</v>
      </c>
      <c r="R14" s="67" t="s">
        <v>6</v>
      </c>
      <c r="S14" s="82" t="str">
        <f>+J7</f>
        <v>7) Vesztes</v>
      </c>
      <c r="U14" s="7"/>
      <c r="V14" s="7"/>
      <c r="X14" s="7"/>
      <c r="Y14" s="7"/>
      <c r="AA14" s="7"/>
      <c r="AB14" s="7"/>
    </row>
    <row r="15" spans="1:28" ht="15.75" thickBot="1" x14ac:dyDescent="0.3">
      <c r="A15" s="41" t="s">
        <v>191</v>
      </c>
      <c r="B15" s="38"/>
      <c r="C15" s="39"/>
      <c r="D15" s="38"/>
      <c r="E15" s="38"/>
      <c r="F15" s="39"/>
      <c r="G15" s="38"/>
      <c r="H15" s="38"/>
      <c r="I15" s="38"/>
      <c r="J15" s="38"/>
      <c r="L15" s="10">
        <v>14</v>
      </c>
      <c r="M15" s="8">
        <v>4</v>
      </c>
      <c r="N15" s="86">
        <v>0.55555555555555558</v>
      </c>
      <c r="O15" s="88" t="s">
        <v>219</v>
      </c>
      <c r="Q15" s="79" t="str">
        <f>+J11</f>
        <v>6)Vesztes</v>
      </c>
      <c r="R15" s="67" t="s">
        <v>6</v>
      </c>
      <c r="S15" s="82" t="str">
        <f>+J13</f>
        <v>5)Vesztes</v>
      </c>
      <c r="U15" s="7"/>
      <c r="V15" s="7"/>
      <c r="X15" s="7"/>
      <c r="Y15" s="7"/>
      <c r="AA15" s="7"/>
      <c r="AB15" s="7"/>
    </row>
    <row r="16" spans="1:28" x14ac:dyDescent="0.25">
      <c r="A16" s="38"/>
      <c r="B16" s="38"/>
      <c r="C16" s="39"/>
      <c r="D16" s="38" t="s">
        <v>86</v>
      </c>
      <c r="E16" s="38"/>
      <c r="F16" s="39" t="s">
        <v>87</v>
      </c>
      <c r="G16" s="38"/>
      <c r="H16" s="38"/>
      <c r="I16" s="38"/>
      <c r="J16" s="38"/>
      <c r="L16" s="10">
        <v>15</v>
      </c>
      <c r="M16" s="8">
        <v>1</v>
      </c>
      <c r="N16" s="86">
        <v>0.59027777777777779</v>
      </c>
      <c r="O16" s="88" t="s">
        <v>219</v>
      </c>
      <c r="Q16" s="79" t="str">
        <f>+J21</f>
        <v>4)Vesztes</v>
      </c>
      <c r="R16" s="67" t="s">
        <v>6</v>
      </c>
      <c r="S16" s="82" t="str">
        <f>+J23</f>
        <v>3)Vesztes</v>
      </c>
      <c r="U16" s="7"/>
      <c r="V16" s="7"/>
      <c r="X16" s="7"/>
      <c r="Y16" s="7"/>
      <c r="AA16" s="7"/>
      <c r="AB16" s="7"/>
    </row>
    <row r="17" spans="1:28" ht="15.75" thickBot="1" x14ac:dyDescent="0.3">
      <c r="A17" s="37" t="s">
        <v>190</v>
      </c>
      <c r="B17" s="38"/>
      <c r="C17" s="39"/>
      <c r="D17" s="38"/>
      <c r="E17" s="38"/>
      <c r="F17" s="39"/>
      <c r="G17" s="38"/>
      <c r="H17" s="38"/>
      <c r="I17" s="38"/>
      <c r="J17" s="38"/>
      <c r="L17" s="10">
        <v>16</v>
      </c>
      <c r="M17" s="8">
        <v>4</v>
      </c>
      <c r="N17" s="86">
        <v>0.59027777777777779</v>
      </c>
      <c r="O17" s="88" t="s">
        <v>219</v>
      </c>
      <c r="Q17" s="79" t="str">
        <f>+J27</f>
        <v>2)Vesztes</v>
      </c>
      <c r="R17" s="67" t="s">
        <v>6</v>
      </c>
      <c r="S17" s="82" t="str">
        <f>+J29</f>
        <v>1)Vesztes</v>
      </c>
      <c r="U17" s="7"/>
      <c r="V17" s="7"/>
      <c r="X17" s="7"/>
      <c r="Y17" s="7"/>
      <c r="AA17" s="7"/>
      <c r="AB17" s="7"/>
    </row>
    <row r="18" spans="1:28" ht="15.75" thickBot="1" x14ac:dyDescent="0.3">
      <c r="A18" s="39" t="s">
        <v>88</v>
      </c>
      <c r="B18" s="37" t="s">
        <v>89</v>
      </c>
      <c r="C18" s="39"/>
      <c r="D18" s="43" t="s">
        <v>90</v>
      </c>
      <c r="E18" s="38"/>
      <c r="F18" s="45" t="s">
        <v>91</v>
      </c>
      <c r="G18" s="38"/>
      <c r="H18" s="38"/>
      <c r="I18" s="38"/>
      <c r="J18" s="38"/>
      <c r="L18" s="10">
        <v>17</v>
      </c>
      <c r="M18" s="8">
        <v>3</v>
      </c>
      <c r="N18" s="86">
        <v>0.625</v>
      </c>
      <c r="O18" s="88" t="s">
        <v>219</v>
      </c>
      <c r="Q18" s="79" t="str">
        <f>+I6</f>
        <v>13)Győztes</v>
      </c>
      <c r="R18" s="67" t="s">
        <v>6</v>
      </c>
      <c r="S18" s="82" t="str">
        <f>+I8</f>
        <v>10)Vesztes</v>
      </c>
      <c r="U18" s="7"/>
      <c r="V18" s="7"/>
      <c r="X18" s="7"/>
      <c r="Y18" s="7"/>
      <c r="AA18" s="7"/>
      <c r="AB18" s="7"/>
    </row>
    <row r="19" spans="1:28" ht="15.75" thickBot="1" x14ac:dyDescent="0.3">
      <c r="A19" s="41" t="s">
        <v>139</v>
      </c>
      <c r="B19" s="39"/>
      <c r="C19" s="38"/>
      <c r="D19" s="38"/>
      <c r="E19" s="38"/>
      <c r="F19" s="38"/>
      <c r="G19" s="38"/>
      <c r="H19" s="38"/>
      <c r="I19" s="38"/>
      <c r="J19" s="38"/>
      <c r="L19" s="10">
        <v>18</v>
      </c>
      <c r="M19" s="8">
        <v>4</v>
      </c>
      <c r="N19" s="86">
        <v>0.625</v>
      </c>
      <c r="O19" s="88" t="s">
        <v>219</v>
      </c>
      <c r="Q19" s="79" t="str">
        <f>+I12</f>
        <v>14)Győztes</v>
      </c>
      <c r="R19" s="67" t="s">
        <v>6</v>
      </c>
      <c r="S19" s="82" t="str">
        <f>+I14</f>
        <v>9)Vesztes</v>
      </c>
      <c r="U19" s="7"/>
      <c r="V19" s="7"/>
      <c r="X19" s="7"/>
      <c r="Y19" s="7"/>
      <c r="AA19" s="7"/>
      <c r="AB19" s="7"/>
    </row>
    <row r="20" spans="1:28" ht="15.75" thickBot="1" x14ac:dyDescent="0.3">
      <c r="A20" s="38"/>
      <c r="B20" s="132" t="s">
        <v>93</v>
      </c>
      <c r="C20" s="37" t="s">
        <v>94</v>
      </c>
      <c r="D20" s="38"/>
      <c r="E20" s="38"/>
      <c r="F20" s="38"/>
      <c r="G20" s="38"/>
      <c r="H20" s="38"/>
      <c r="I20" s="38"/>
      <c r="J20" s="38"/>
      <c r="L20" s="10">
        <v>19</v>
      </c>
      <c r="M20" s="8">
        <v>3</v>
      </c>
      <c r="N20" s="86">
        <v>0.65972222222222221</v>
      </c>
      <c r="O20" s="88" t="s">
        <v>219</v>
      </c>
      <c r="Q20" s="79" t="str">
        <f>+I22</f>
        <v>15)Győztes</v>
      </c>
      <c r="R20" s="67" t="s">
        <v>6</v>
      </c>
      <c r="S20" s="82" t="str">
        <f>+I24</f>
        <v>12)Vesztes</v>
      </c>
      <c r="U20" s="7"/>
      <c r="V20" s="7"/>
      <c r="X20" s="7"/>
      <c r="Y20" s="7"/>
      <c r="AA20" s="7"/>
      <c r="AB20" s="7"/>
    </row>
    <row r="21" spans="1:28" ht="15.75" thickBot="1" x14ac:dyDescent="0.3">
      <c r="A21" s="37" t="s">
        <v>198</v>
      </c>
      <c r="B21" s="132"/>
      <c r="C21" s="39"/>
      <c r="D21" s="38"/>
      <c r="E21" s="38"/>
      <c r="F21" s="38"/>
      <c r="G21" s="37" t="s">
        <v>53</v>
      </c>
      <c r="H21" s="38"/>
      <c r="I21" s="38"/>
      <c r="J21" s="37" t="s">
        <v>96</v>
      </c>
      <c r="L21" s="10">
        <v>20</v>
      </c>
      <c r="M21" s="8">
        <v>4</v>
      </c>
      <c r="N21" s="86">
        <v>0.65972222222222221</v>
      </c>
      <c r="O21" s="88" t="s">
        <v>219</v>
      </c>
      <c r="Q21" s="79" t="str">
        <f>+I28</f>
        <v>16)Győztes</v>
      </c>
      <c r="R21" s="67" t="s">
        <v>6</v>
      </c>
      <c r="S21" s="82" t="str">
        <f>+I30</f>
        <v>11)Vesztes</v>
      </c>
      <c r="U21" s="7"/>
      <c r="V21" s="7"/>
      <c r="X21" s="7"/>
      <c r="Y21" s="7"/>
      <c r="AA21" s="7"/>
      <c r="AB21" s="7"/>
    </row>
    <row r="22" spans="1:28" ht="15.75" thickBot="1" x14ac:dyDescent="0.3">
      <c r="A22" s="39" t="s">
        <v>97</v>
      </c>
      <c r="B22" s="41" t="s">
        <v>98</v>
      </c>
      <c r="C22" s="39"/>
      <c r="D22" s="38"/>
      <c r="E22" s="38"/>
      <c r="F22" s="39"/>
      <c r="G22" s="38"/>
      <c r="H22" s="38"/>
      <c r="I22" s="41" t="s">
        <v>99</v>
      </c>
      <c r="J22" s="38" t="s">
        <v>100</v>
      </c>
      <c r="L22" s="10">
        <v>21</v>
      </c>
      <c r="M22" s="8">
        <v>3</v>
      </c>
      <c r="N22" s="86">
        <v>0.69444444444444453</v>
      </c>
      <c r="O22" s="88" t="s">
        <v>219</v>
      </c>
      <c r="Q22" s="79" t="str">
        <f>+C4</f>
        <v>9)Győztes</v>
      </c>
      <c r="R22" s="67" t="s">
        <v>6</v>
      </c>
      <c r="S22" s="82" t="str">
        <f>+C12</f>
        <v>10)Győztes</v>
      </c>
      <c r="U22" s="7"/>
      <c r="V22" s="7"/>
      <c r="X22" s="7"/>
      <c r="Y22" s="7"/>
      <c r="AA22" s="7"/>
      <c r="AB22" s="7"/>
    </row>
    <row r="23" spans="1:28" ht="15.75" thickBot="1" x14ac:dyDescent="0.3">
      <c r="A23" s="41" t="s">
        <v>193</v>
      </c>
      <c r="B23" s="38"/>
      <c r="C23" s="39"/>
      <c r="D23" s="38"/>
      <c r="E23" s="46"/>
      <c r="F23" s="39"/>
      <c r="G23" s="38"/>
      <c r="H23" s="41" t="s">
        <v>101</v>
      </c>
      <c r="I23" s="63" t="s">
        <v>102</v>
      </c>
      <c r="J23" s="37" t="s">
        <v>103</v>
      </c>
      <c r="L23" s="10">
        <v>22</v>
      </c>
      <c r="M23" s="8">
        <v>4</v>
      </c>
      <c r="N23" s="86">
        <v>0.69444444444444453</v>
      </c>
      <c r="O23" s="88" t="s">
        <v>219</v>
      </c>
      <c r="Q23" s="79" t="str">
        <f>+C20</f>
        <v>11)Győztes</v>
      </c>
      <c r="R23" s="67" t="s">
        <v>6</v>
      </c>
      <c r="S23" s="82" t="str">
        <f>+C28</f>
        <v>12)Győztes</v>
      </c>
      <c r="U23" s="7"/>
      <c r="V23" s="7"/>
      <c r="X23" s="7"/>
      <c r="Y23" s="7"/>
      <c r="AA23" s="7"/>
      <c r="AB23" s="7"/>
    </row>
    <row r="24" spans="1:28" ht="15.75" thickBot="1" x14ac:dyDescent="0.3">
      <c r="A24" s="38"/>
      <c r="B24" s="38"/>
      <c r="C24" s="132" t="s">
        <v>104</v>
      </c>
      <c r="D24" s="41" t="s">
        <v>105</v>
      </c>
      <c r="E24" s="47" t="s">
        <v>106</v>
      </c>
      <c r="F24" s="41" t="s">
        <v>107</v>
      </c>
      <c r="G24" s="63" t="s">
        <v>108</v>
      </c>
      <c r="H24" s="63"/>
      <c r="I24" s="37" t="s">
        <v>125</v>
      </c>
      <c r="J24" s="38"/>
      <c r="L24" s="10">
        <v>23</v>
      </c>
      <c r="M24" s="8">
        <v>3</v>
      </c>
      <c r="N24" s="86">
        <v>0.72222222222222221</v>
      </c>
      <c r="O24" s="88" t="s">
        <v>219</v>
      </c>
      <c r="Q24" s="79" t="str">
        <f>+H7</f>
        <v>17)Győztes</v>
      </c>
      <c r="R24" s="67" t="s">
        <v>6</v>
      </c>
      <c r="S24" s="82" t="str">
        <f>+H13</f>
        <v>18)Győztes</v>
      </c>
      <c r="U24" s="7"/>
      <c r="V24" s="7"/>
      <c r="X24" s="7"/>
      <c r="Y24" s="7"/>
      <c r="AA24" s="7"/>
      <c r="AB24" s="7"/>
    </row>
    <row r="25" spans="1:28" ht="15.75" thickBot="1" x14ac:dyDescent="0.3">
      <c r="A25" s="37" t="s">
        <v>194</v>
      </c>
      <c r="B25" s="38"/>
      <c r="C25" s="132"/>
      <c r="D25" s="38"/>
      <c r="E25" s="38"/>
      <c r="F25" s="39"/>
      <c r="G25" s="63"/>
      <c r="H25" s="38"/>
      <c r="I25" s="38"/>
      <c r="J25" s="38"/>
      <c r="L25" s="10">
        <v>24</v>
      </c>
      <c r="M25" s="8">
        <v>4</v>
      </c>
      <c r="N25" s="86">
        <v>0.72222222222222221</v>
      </c>
      <c r="O25" s="88" t="s">
        <v>219</v>
      </c>
      <c r="Q25" s="79" t="str">
        <f>+H23</f>
        <v>19)Győztes</v>
      </c>
      <c r="R25" s="67" t="s">
        <v>6</v>
      </c>
      <c r="S25" s="82" t="str">
        <f>+H29</f>
        <v>20)Győztes</v>
      </c>
      <c r="U25" s="7"/>
      <c r="V25" s="7"/>
      <c r="X25" s="7"/>
      <c r="Y25" s="7"/>
      <c r="AA25" s="7"/>
      <c r="AB25" s="7"/>
    </row>
    <row r="26" spans="1:28" ht="15.75" thickBot="1" x14ac:dyDescent="0.3">
      <c r="A26" s="39" t="s">
        <v>110</v>
      </c>
      <c r="B26" s="37" t="s">
        <v>111</v>
      </c>
      <c r="C26" s="39"/>
      <c r="D26" s="52"/>
      <c r="E26" s="38"/>
      <c r="F26" s="39"/>
      <c r="G26" s="41" t="s">
        <v>112</v>
      </c>
      <c r="H26" s="131" t="s">
        <v>113</v>
      </c>
      <c r="I26" s="38"/>
      <c r="J26" s="38"/>
      <c r="L26" s="10">
        <v>25</v>
      </c>
      <c r="M26" s="8">
        <v>3</v>
      </c>
      <c r="N26" s="86">
        <v>0.75694444444444453</v>
      </c>
      <c r="O26" s="88" t="s">
        <v>219</v>
      </c>
      <c r="Q26" s="79" t="str">
        <f>+G5</f>
        <v>22)Vesztes</v>
      </c>
      <c r="R26" s="67" t="s">
        <v>6</v>
      </c>
      <c r="S26" s="82" t="str">
        <f>+G10</f>
        <v>23)Győztes</v>
      </c>
      <c r="U26" s="7"/>
      <c r="V26" s="7"/>
      <c r="X26" s="7"/>
      <c r="Y26" s="7"/>
      <c r="AA26" s="7"/>
      <c r="AB26" s="7"/>
    </row>
    <row r="27" spans="1:28" ht="15.75" thickBot="1" x14ac:dyDescent="0.3">
      <c r="A27" s="41" t="s">
        <v>197</v>
      </c>
      <c r="B27" s="39"/>
      <c r="C27" s="39"/>
      <c r="D27" s="52"/>
      <c r="E27" s="38"/>
      <c r="F27" s="38"/>
      <c r="G27" s="63"/>
      <c r="H27" s="131"/>
      <c r="I27" s="38"/>
      <c r="J27" s="37" t="s">
        <v>114</v>
      </c>
      <c r="L27" s="10">
        <v>26</v>
      </c>
      <c r="M27" s="8">
        <v>4</v>
      </c>
      <c r="N27" s="86">
        <v>0.75694444444444453</v>
      </c>
      <c r="O27" s="88" t="s">
        <v>219</v>
      </c>
      <c r="Q27" s="79" t="str">
        <f>+G21</f>
        <v>21)Vesztes</v>
      </c>
      <c r="R27" s="67" t="s">
        <v>6</v>
      </c>
      <c r="S27" s="82" t="str">
        <f>+G26</f>
        <v>24)Győztes</v>
      </c>
      <c r="U27" s="7"/>
      <c r="V27" s="7"/>
      <c r="X27" s="7"/>
      <c r="Y27" s="7"/>
      <c r="AA27" s="7"/>
      <c r="AB27" s="7"/>
    </row>
    <row r="28" spans="1:28" ht="15.75" thickBot="1" x14ac:dyDescent="0.3">
      <c r="A28" s="38"/>
      <c r="B28" s="132" t="s">
        <v>115</v>
      </c>
      <c r="C28" s="41" t="s">
        <v>116</v>
      </c>
      <c r="D28" s="52"/>
      <c r="E28" s="38"/>
      <c r="F28" s="38"/>
      <c r="G28" s="63"/>
      <c r="H28" s="38"/>
      <c r="I28" s="41" t="s">
        <v>117</v>
      </c>
      <c r="J28" s="38" t="s">
        <v>118</v>
      </c>
      <c r="L28" s="10">
        <v>27</v>
      </c>
      <c r="M28" s="8">
        <v>3</v>
      </c>
      <c r="N28" s="86">
        <v>0.33333333333333331</v>
      </c>
      <c r="O28" s="88" t="s">
        <v>220</v>
      </c>
      <c r="Q28" s="79" t="str">
        <f>+D8</f>
        <v>21)Győztes</v>
      </c>
      <c r="R28" s="67" t="s">
        <v>6</v>
      </c>
      <c r="S28" s="82" t="str">
        <f>+F8</f>
        <v>25)Győztes</v>
      </c>
      <c r="U28" s="7"/>
      <c r="V28" s="7"/>
      <c r="X28" s="7"/>
      <c r="Y28" s="7"/>
      <c r="AA28" s="7"/>
      <c r="AB28" s="7"/>
    </row>
    <row r="29" spans="1:28" ht="15.75" thickBot="1" x14ac:dyDescent="0.3">
      <c r="A29" s="37" t="s">
        <v>140</v>
      </c>
      <c r="B29" s="132"/>
      <c r="C29" s="38"/>
      <c r="D29" s="52"/>
      <c r="E29" s="38"/>
      <c r="F29" s="38"/>
      <c r="G29" s="63"/>
      <c r="H29" s="41" t="s">
        <v>120</v>
      </c>
      <c r="I29" s="63" t="s">
        <v>121</v>
      </c>
      <c r="J29" s="37" t="s">
        <v>122</v>
      </c>
      <c r="L29" s="10">
        <v>28</v>
      </c>
      <c r="M29" s="8">
        <v>4</v>
      </c>
      <c r="N29" s="86">
        <v>0.33333333333333331</v>
      </c>
      <c r="O29" s="88" t="s">
        <v>220</v>
      </c>
      <c r="Q29" s="79" t="str">
        <f>+D24</f>
        <v>22)Győztes</v>
      </c>
      <c r="R29" s="67" t="s">
        <v>6</v>
      </c>
      <c r="S29" s="82" t="str">
        <f>+F24</f>
        <v>26)Győztes</v>
      </c>
      <c r="U29" s="7"/>
      <c r="V29" s="7"/>
      <c r="X29" s="7"/>
      <c r="Y29" s="7"/>
      <c r="AA29" s="7"/>
      <c r="AB29" s="7"/>
    </row>
    <row r="30" spans="1:28" ht="15.75" thickBot="1" x14ac:dyDescent="0.3">
      <c r="A30" s="39" t="s">
        <v>123</v>
      </c>
      <c r="B30" s="41" t="s">
        <v>124</v>
      </c>
      <c r="C30" s="38"/>
      <c r="D30" s="52"/>
      <c r="E30" s="38"/>
      <c r="F30" s="38"/>
      <c r="G30" s="38"/>
      <c r="H30" s="63"/>
      <c r="I30" s="37" t="s">
        <v>109</v>
      </c>
      <c r="J30" s="38"/>
      <c r="L30" s="10">
        <v>29</v>
      </c>
      <c r="M30" s="8">
        <v>1</v>
      </c>
      <c r="N30" s="86">
        <v>0.5625</v>
      </c>
      <c r="O30" s="88" t="s">
        <v>220</v>
      </c>
      <c r="Q30" s="79" t="str">
        <f>+F14</f>
        <v>27)Vesztes</v>
      </c>
      <c r="R30" s="67" t="s">
        <v>6</v>
      </c>
      <c r="S30" s="82" t="str">
        <f>+F18</f>
        <v>28)Vesztes</v>
      </c>
      <c r="U30" s="7"/>
      <c r="V30" s="7"/>
      <c r="X30" s="7"/>
      <c r="Y30" s="7"/>
      <c r="AA30" s="7"/>
      <c r="AB30" s="7"/>
    </row>
    <row r="31" spans="1:28" ht="15.75" thickBot="1" x14ac:dyDescent="0.3">
      <c r="A31" s="41" t="s">
        <v>189</v>
      </c>
      <c r="B31" s="38"/>
      <c r="C31" s="38"/>
      <c r="D31" s="52"/>
      <c r="E31" s="38"/>
      <c r="F31" s="38"/>
      <c r="G31" s="38"/>
      <c r="H31" s="38"/>
      <c r="I31" s="38"/>
      <c r="J31" s="38"/>
      <c r="L31" s="12">
        <v>30</v>
      </c>
      <c r="M31" s="13">
        <v>1</v>
      </c>
      <c r="N31" s="87">
        <v>0.45833333333333331</v>
      </c>
      <c r="O31" s="89" t="s">
        <v>220</v>
      </c>
      <c r="Q31" s="79" t="str">
        <f>+D14</f>
        <v>27)Győztes</v>
      </c>
      <c r="R31" s="67" t="s">
        <v>6</v>
      </c>
      <c r="S31" s="82" t="str">
        <f>+D18</f>
        <v>28)Győztes</v>
      </c>
      <c r="U31" s="7"/>
      <c r="V31" s="7"/>
      <c r="X31" s="7"/>
      <c r="Y31" s="7"/>
      <c r="AA31" s="7"/>
      <c r="AB31" s="7"/>
    </row>
    <row r="32" spans="1:28" x14ac:dyDescent="0.25">
      <c r="D32" s="52"/>
      <c r="E32" s="38"/>
    </row>
    <row r="33" spans="4:5" x14ac:dyDescent="0.25">
      <c r="D33" s="52"/>
      <c r="E33" s="38"/>
    </row>
    <row r="34" spans="4:5" x14ac:dyDescent="0.25">
      <c r="D34" s="52"/>
      <c r="E34" s="38"/>
    </row>
    <row r="35" spans="4:5" x14ac:dyDescent="0.25">
      <c r="D35" s="72"/>
      <c r="E35" s="38"/>
    </row>
    <row r="36" spans="4:5" x14ac:dyDescent="0.25">
      <c r="D36" s="52"/>
      <c r="E36" s="38"/>
    </row>
    <row r="37" spans="4:5" x14ac:dyDescent="0.25">
      <c r="D37" s="73"/>
      <c r="E37" s="38"/>
    </row>
  </sheetData>
  <autoFilter ref="L1:O31" xr:uid="{026A5FC6-5DE1-43B6-A134-7C232C05B6D1}"/>
  <mergeCells count="11">
    <mergeCell ref="U1:V1"/>
    <mergeCell ref="X1:Y1"/>
    <mergeCell ref="AA1:AB1"/>
    <mergeCell ref="H26:H27"/>
    <mergeCell ref="B28:B29"/>
    <mergeCell ref="B4:B5"/>
    <mergeCell ref="C8:C9"/>
    <mergeCell ref="H10:H11"/>
    <mergeCell ref="B12:B13"/>
    <mergeCell ref="B20:B21"/>
    <mergeCell ref="C24:C25"/>
  </mergeCells>
  <pageMargins left="0.25" right="0.25" top="0.75" bottom="0.75" header="0.3" footer="0.3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E9777-27D1-4974-AEB6-2B9FC788157A}">
  <sheetPr filterMode="1">
    <pageSetUpPr fitToPage="1"/>
  </sheetPr>
  <dimension ref="A2:G61"/>
  <sheetViews>
    <sheetView workbookViewId="0">
      <selection activeCell="B14" sqref="B14"/>
    </sheetView>
  </sheetViews>
  <sheetFormatPr defaultColWidth="8.85546875" defaultRowHeight="15" x14ac:dyDescent="0.25"/>
  <cols>
    <col min="1" max="1" width="8.85546875" style="7"/>
    <col min="2" max="2" width="8.85546875" style="94"/>
    <col min="3" max="4" width="8.85546875" style="7"/>
    <col min="5" max="5" width="22.28515625" style="7" bestFit="1" customWidth="1"/>
    <col min="6" max="6" width="8.85546875" style="7"/>
    <col min="7" max="7" width="22.85546875" style="7" customWidth="1"/>
    <col min="8" max="16384" width="8.85546875" style="7"/>
  </cols>
  <sheetData>
    <row r="2" spans="1:7" hidden="1" x14ac:dyDescent="0.25">
      <c r="A2" s="7">
        <v>1</v>
      </c>
      <c r="B2" s="94">
        <v>3</v>
      </c>
      <c r="C2" s="86">
        <v>0.35416666666666669</v>
      </c>
      <c r="D2" s="92" t="s">
        <v>219</v>
      </c>
      <c r="E2" s="79" t="s">
        <v>188</v>
      </c>
      <c r="F2" s="67" t="s">
        <v>6</v>
      </c>
      <c r="G2" s="82" t="s">
        <v>50</v>
      </c>
    </row>
    <row r="3" spans="1:7" hidden="1" x14ac:dyDescent="0.25">
      <c r="A3" s="7">
        <v>2</v>
      </c>
      <c r="B3" s="94">
        <v>4</v>
      </c>
      <c r="C3" s="86">
        <v>0.35416666666666669</v>
      </c>
      <c r="D3" s="92" t="s">
        <v>219</v>
      </c>
      <c r="E3" s="79" t="s">
        <v>196</v>
      </c>
      <c r="F3" s="67" t="s">
        <v>6</v>
      </c>
      <c r="G3" s="82" t="s">
        <v>195</v>
      </c>
    </row>
    <row r="4" spans="1:7" hidden="1" x14ac:dyDescent="0.25">
      <c r="A4" s="7">
        <v>3</v>
      </c>
      <c r="B4" s="94">
        <v>3</v>
      </c>
      <c r="C4" s="86">
        <v>0.3888888888888889</v>
      </c>
      <c r="D4" s="92" t="s">
        <v>219</v>
      </c>
      <c r="E4" s="79" t="s">
        <v>192</v>
      </c>
      <c r="F4" s="67" t="s">
        <v>6</v>
      </c>
      <c r="G4" s="82" t="s">
        <v>199</v>
      </c>
    </row>
    <row r="5" spans="1:7" hidden="1" x14ac:dyDescent="0.25">
      <c r="A5" s="7">
        <v>4</v>
      </c>
      <c r="B5" s="94">
        <v>4</v>
      </c>
      <c r="C5" s="86">
        <v>0.3888888888888889</v>
      </c>
      <c r="D5" s="92" t="s">
        <v>219</v>
      </c>
      <c r="E5" s="79" t="s">
        <v>191</v>
      </c>
      <c r="F5" s="67" t="s">
        <v>6</v>
      </c>
      <c r="G5" s="82" t="s">
        <v>77</v>
      </c>
    </row>
    <row r="6" spans="1:7" hidden="1" x14ac:dyDescent="0.25">
      <c r="A6" s="7">
        <v>5</v>
      </c>
      <c r="B6" s="94">
        <v>3</v>
      </c>
      <c r="C6" s="86">
        <v>0.4236111111111111</v>
      </c>
      <c r="D6" s="92" t="s">
        <v>219</v>
      </c>
      <c r="E6" s="79" t="s">
        <v>190</v>
      </c>
      <c r="F6" s="67" t="s">
        <v>6</v>
      </c>
      <c r="G6" s="82" t="s">
        <v>92</v>
      </c>
    </row>
    <row r="7" spans="1:7" hidden="1" x14ac:dyDescent="0.25">
      <c r="A7" s="7">
        <v>6</v>
      </c>
      <c r="B7" s="94">
        <v>4</v>
      </c>
      <c r="C7" s="86">
        <v>0.4236111111111111</v>
      </c>
      <c r="D7" s="92" t="s">
        <v>219</v>
      </c>
      <c r="E7" s="79" t="s">
        <v>198</v>
      </c>
      <c r="F7" s="67" t="s">
        <v>6</v>
      </c>
      <c r="G7" s="82" t="s">
        <v>193</v>
      </c>
    </row>
    <row r="8" spans="1:7" x14ac:dyDescent="0.25">
      <c r="A8" s="7">
        <v>1</v>
      </c>
      <c r="B8" s="94">
        <v>1</v>
      </c>
      <c r="C8" s="93">
        <v>0.35416666666666669</v>
      </c>
      <c r="D8" s="7" t="s">
        <v>219</v>
      </c>
      <c r="E8" s="7" t="s">
        <v>176</v>
      </c>
      <c r="F8" s="7" t="s">
        <v>6</v>
      </c>
      <c r="G8" s="7" t="s">
        <v>50</v>
      </c>
    </row>
    <row r="9" spans="1:7" hidden="1" x14ac:dyDescent="0.25">
      <c r="A9" s="7">
        <v>8</v>
      </c>
      <c r="B9" s="94">
        <v>4</v>
      </c>
      <c r="C9" s="86">
        <v>0.45833333333333331</v>
      </c>
      <c r="D9" s="92" t="s">
        <v>219</v>
      </c>
      <c r="E9" s="79" t="s">
        <v>189</v>
      </c>
      <c r="F9" s="67" t="s">
        <v>6</v>
      </c>
      <c r="G9" s="82" t="s">
        <v>119</v>
      </c>
    </row>
    <row r="10" spans="1:7" x14ac:dyDescent="0.25">
      <c r="A10" s="7">
        <v>3</v>
      </c>
      <c r="B10" s="94">
        <v>1</v>
      </c>
      <c r="C10" s="93">
        <v>0.3888888888888889</v>
      </c>
      <c r="D10" s="7" t="s">
        <v>219</v>
      </c>
      <c r="E10" s="7" t="s">
        <v>180</v>
      </c>
      <c r="F10" s="7" t="s">
        <v>6</v>
      </c>
      <c r="G10" s="7" t="s">
        <v>187</v>
      </c>
    </row>
    <row r="11" spans="1:7" hidden="1" x14ac:dyDescent="0.25">
      <c r="A11" s="7">
        <v>10</v>
      </c>
      <c r="B11" s="94">
        <v>4</v>
      </c>
      <c r="C11" s="86">
        <v>0.49305555555555558</v>
      </c>
      <c r="D11" s="92" t="s">
        <v>219</v>
      </c>
      <c r="E11" s="79" t="s">
        <v>69</v>
      </c>
      <c r="F11" s="67" t="s">
        <v>6</v>
      </c>
      <c r="G11" s="82" t="s">
        <v>82</v>
      </c>
    </row>
    <row r="12" spans="1:7" x14ac:dyDescent="0.25">
      <c r="A12" s="7">
        <v>5</v>
      </c>
      <c r="B12" s="94">
        <v>1</v>
      </c>
      <c r="C12" s="93">
        <v>0.4236111111111111</v>
      </c>
      <c r="D12" s="7" t="s">
        <v>219</v>
      </c>
      <c r="E12" s="7" t="s">
        <v>178</v>
      </c>
      <c r="F12" s="7" t="s">
        <v>6</v>
      </c>
      <c r="G12" s="7" t="s">
        <v>92</v>
      </c>
    </row>
    <row r="13" spans="1:7" hidden="1" x14ac:dyDescent="0.25">
      <c r="A13" s="7">
        <v>12</v>
      </c>
      <c r="B13" s="94">
        <v>4</v>
      </c>
      <c r="C13" s="86">
        <v>0.52777777777777779</v>
      </c>
      <c r="D13" s="92" t="s">
        <v>219</v>
      </c>
      <c r="E13" s="79" t="s">
        <v>111</v>
      </c>
      <c r="F13" s="67" t="s">
        <v>6</v>
      </c>
      <c r="G13" s="82" t="s">
        <v>124</v>
      </c>
    </row>
    <row r="14" spans="1:7" x14ac:dyDescent="0.25">
      <c r="A14" s="7">
        <v>7</v>
      </c>
      <c r="B14" s="94">
        <v>1</v>
      </c>
      <c r="C14" s="86">
        <v>0.45833333333333331</v>
      </c>
      <c r="D14" s="92" t="s">
        <v>219</v>
      </c>
      <c r="E14" s="79" t="s">
        <v>194</v>
      </c>
      <c r="F14" s="67" t="s">
        <v>6</v>
      </c>
      <c r="G14" s="82" t="s">
        <v>197</v>
      </c>
    </row>
    <row r="15" spans="1:7" hidden="1" x14ac:dyDescent="0.25">
      <c r="A15" s="7">
        <v>14</v>
      </c>
      <c r="B15" s="94">
        <v>4</v>
      </c>
      <c r="C15" s="86">
        <v>0.55555555555555558</v>
      </c>
      <c r="D15" s="92" t="s">
        <v>219</v>
      </c>
      <c r="E15" s="79" t="s">
        <v>72</v>
      </c>
      <c r="F15" s="67" t="s">
        <v>6</v>
      </c>
      <c r="G15" s="82" t="s">
        <v>80</v>
      </c>
    </row>
    <row r="16" spans="1:7" x14ac:dyDescent="0.25">
      <c r="A16" s="7">
        <v>9</v>
      </c>
      <c r="B16" s="94">
        <v>1</v>
      </c>
      <c r="C16" s="86">
        <v>0.49305555555555558</v>
      </c>
      <c r="D16" s="92" t="s">
        <v>219</v>
      </c>
      <c r="E16" s="79" t="s">
        <v>49</v>
      </c>
      <c r="F16" s="67" t="s">
        <v>6</v>
      </c>
      <c r="G16" s="82" t="s">
        <v>56</v>
      </c>
    </row>
    <row r="17" spans="1:7" hidden="1" x14ac:dyDescent="0.25">
      <c r="A17" s="7">
        <v>16</v>
      </c>
      <c r="B17" s="94">
        <v>4</v>
      </c>
      <c r="C17" s="86">
        <v>0.59027777777777779</v>
      </c>
      <c r="D17" s="92" t="s">
        <v>219</v>
      </c>
      <c r="E17" s="79" t="s">
        <v>114</v>
      </c>
      <c r="F17" s="67" t="s">
        <v>6</v>
      </c>
      <c r="G17" s="82" t="s">
        <v>122</v>
      </c>
    </row>
    <row r="18" spans="1:7" hidden="1" x14ac:dyDescent="0.25">
      <c r="A18" s="7">
        <v>7</v>
      </c>
      <c r="B18" s="94">
        <v>3</v>
      </c>
      <c r="C18" s="93">
        <v>0.45833333333333331</v>
      </c>
      <c r="D18" s="7" t="s">
        <v>219</v>
      </c>
      <c r="E18" s="7" t="s">
        <v>182</v>
      </c>
      <c r="F18" s="7" t="s">
        <v>6</v>
      </c>
      <c r="G18" s="7" t="s">
        <v>185</v>
      </c>
    </row>
    <row r="19" spans="1:7" hidden="1" x14ac:dyDescent="0.25">
      <c r="A19" s="7">
        <v>18</v>
      </c>
      <c r="B19" s="94">
        <v>4</v>
      </c>
      <c r="C19" s="86">
        <v>0.625</v>
      </c>
      <c r="D19" s="92" t="s">
        <v>219</v>
      </c>
      <c r="E19" s="79" t="s">
        <v>75</v>
      </c>
      <c r="F19" s="67" t="s">
        <v>6</v>
      </c>
      <c r="G19" s="82" t="s">
        <v>66</v>
      </c>
    </row>
    <row r="20" spans="1:7" hidden="1" x14ac:dyDescent="0.25">
      <c r="A20" s="7">
        <v>9</v>
      </c>
      <c r="B20" s="94">
        <v>3</v>
      </c>
      <c r="C20" s="93">
        <v>0.49305555555555558</v>
      </c>
      <c r="D20" s="7" t="s">
        <v>219</v>
      </c>
      <c r="E20" s="7" t="s">
        <v>49</v>
      </c>
      <c r="F20" s="7" t="s">
        <v>6</v>
      </c>
      <c r="G20" s="7" t="s">
        <v>56</v>
      </c>
    </row>
    <row r="21" spans="1:7" hidden="1" x14ac:dyDescent="0.25">
      <c r="A21" s="7">
        <v>20</v>
      </c>
      <c r="B21" s="94">
        <v>4</v>
      </c>
      <c r="C21" s="86">
        <v>0.65972222222222221</v>
      </c>
      <c r="D21" s="92" t="s">
        <v>219</v>
      </c>
      <c r="E21" s="79" t="s">
        <v>117</v>
      </c>
      <c r="F21" s="67" t="s">
        <v>6</v>
      </c>
      <c r="G21" s="82" t="s">
        <v>109</v>
      </c>
    </row>
    <row r="22" spans="1:7" hidden="1" x14ac:dyDescent="0.25">
      <c r="A22" s="7">
        <v>11</v>
      </c>
      <c r="B22" s="94">
        <v>3</v>
      </c>
      <c r="C22" s="93">
        <v>0.52777777777777779</v>
      </c>
      <c r="D22" s="7" t="s">
        <v>219</v>
      </c>
      <c r="E22" s="7" t="s">
        <v>89</v>
      </c>
      <c r="F22" s="7" t="s">
        <v>6</v>
      </c>
      <c r="G22" s="7" t="s">
        <v>98</v>
      </c>
    </row>
    <row r="23" spans="1:7" hidden="1" x14ac:dyDescent="0.25">
      <c r="A23" s="7">
        <v>22</v>
      </c>
      <c r="B23" s="94">
        <v>4</v>
      </c>
      <c r="C23" s="86">
        <v>0.69444444444444453</v>
      </c>
      <c r="D23" s="92" t="s">
        <v>219</v>
      </c>
      <c r="E23" s="79" t="s">
        <v>94</v>
      </c>
      <c r="F23" s="67" t="s">
        <v>6</v>
      </c>
      <c r="G23" s="82" t="s">
        <v>116</v>
      </c>
    </row>
    <row r="24" spans="1:7" hidden="1" x14ac:dyDescent="0.25">
      <c r="A24" s="7">
        <v>13</v>
      </c>
      <c r="B24" s="94">
        <v>3</v>
      </c>
      <c r="C24" s="93">
        <v>0.55555555555555558</v>
      </c>
      <c r="D24" s="7" t="s">
        <v>219</v>
      </c>
      <c r="E24" s="7" t="s">
        <v>54</v>
      </c>
      <c r="F24" s="7" t="s">
        <v>6</v>
      </c>
      <c r="G24" s="7" t="s">
        <v>61</v>
      </c>
    </row>
    <row r="25" spans="1:7" hidden="1" x14ac:dyDescent="0.25">
      <c r="A25" s="7">
        <v>24</v>
      </c>
      <c r="B25" s="94">
        <v>4</v>
      </c>
      <c r="C25" s="86">
        <v>0.72222222222222221</v>
      </c>
      <c r="D25" s="92" t="s">
        <v>219</v>
      </c>
      <c r="E25" s="79" t="s">
        <v>101</v>
      </c>
      <c r="F25" s="67" t="s">
        <v>6</v>
      </c>
      <c r="G25" s="82" t="s">
        <v>120</v>
      </c>
    </row>
    <row r="26" spans="1:7" hidden="1" x14ac:dyDescent="0.25">
      <c r="A26" s="7">
        <v>15</v>
      </c>
      <c r="B26" s="94">
        <v>3</v>
      </c>
      <c r="C26" s="93">
        <v>0.59027777777777779</v>
      </c>
      <c r="D26" s="7" t="s">
        <v>219</v>
      </c>
      <c r="E26" s="7" t="s">
        <v>96</v>
      </c>
      <c r="F26" s="7" t="s">
        <v>6</v>
      </c>
      <c r="G26" s="7" t="s">
        <v>103</v>
      </c>
    </row>
    <row r="27" spans="1:7" hidden="1" x14ac:dyDescent="0.25">
      <c r="A27" s="7">
        <v>26</v>
      </c>
      <c r="B27" s="94">
        <v>4</v>
      </c>
      <c r="C27" s="86">
        <v>0.75694444444444453</v>
      </c>
      <c r="D27" s="92" t="s">
        <v>219</v>
      </c>
      <c r="E27" s="79" t="s">
        <v>53</v>
      </c>
      <c r="F27" s="67" t="s">
        <v>6</v>
      </c>
      <c r="G27" s="82" t="s">
        <v>112</v>
      </c>
    </row>
    <row r="28" spans="1:7" hidden="1" x14ac:dyDescent="0.25">
      <c r="A28" s="7">
        <v>17</v>
      </c>
      <c r="B28" s="94">
        <v>3</v>
      </c>
      <c r="C28" s="86">
        <v>0.625</v>
      </c>
      <c r="D28" s="92" t="s">
        <v>219</v>
      </c>
      <c r="E28" s="79" t="s">
        <v>57</v>
      </c>
      <c r="F28" s="67" t="s">
        <v>6</v>
      </c>
      <c r="G28" s="82" t="s">
        <v>85</v>
      </c>
    </row>
    <row r="29" spans="1:7" hidden="1" x14ac:dyDescent="0.25">
      <c r="A29" s="7">
        <v>28</v>
      </c>
      <c r="B29" s="94">
        <v>4</v>
      </c>
      <c r="C29" s="86">
        <v>0.33333333333333331</v>
      </c>
      <c r="D29" s="92" t="s">
        <v>220</v>
      </c>
      <c r="E29" s="79" t="s">
        <v>105</v>
      </c>
      <c r="F29" s="67" t="s">
        <v>6</v>
      </c>
      <c r="G29" s="82" t="s">
        <v>107</v>
      </c>
    </row>
    <row r="30" spans="1:7" x14ac:dyDescent="0.25">
      <c r="A30" s="7">
        <v>11</v>
      </c>
      <c r="B30" s="94">
        <v>1</v>
      </c>
      <c r="C30" s="86">
        <v>0.52777777777777779</v>
      </c>
      <c r="D30" s="92" t="s">
        <v>219</v>
      </c>
      <c r="E30" s="79" t="s">
        <v>89</v>
      </c>
      <c r="F30" s="67" t="s">
        <v>6</v>
      </c>
      <c r="G30" s="82" t="s">
        <v>98</v>
      </c>
    </row>
    <row r="31" spans="1:7" x14ac:dyDescent="0.25">
      <c r="A31" s="7">
        <v>13</v>
      </c>
      <c r="B31" s="94">
        <v>1</v>
      </c>
      <c r="C31" s="86">
        <v>0.55555555555555558</v>
      </c>
      <c r="D31" s="92" t="s">
        <v>219</v>
      </c>
      <c r="E31" s="79" t="s">
        <v>54</v>
      </c>
      <c r="F31" s="67" t="s">
        <v>6</v>
      </c>
      <c r="G31" s="82" t="s">
        <v>61</v>
      </c>
    </row>
    <row r="32" spans="1:7" x14ac:dyDescent="0.25">
      <c r="A32" s="7">
        <v>15</v>
      </c>
      <c r="B32" s="94">
        <v>1</v>
      </c>
      <c r="C32" s="86">
        <v>0.59027777777777779</v>
      </c>
      <c r="D32" s="92" t="s">
        <v>219</v>
      </c>
      <c r="E32" s="79" t="s">
        <v>96</v>
      </c>
      <c r="F32" s="67" t="s">
        <v>6</v>
      </c>
      <c r="G32" s="82" t="s">
        <v>103</v>
      </c>
    </row>
    <row r="33" spans="1:7" hidden="1" x14ac:dyDescent="0.25">
      <c r="A33" s="7">
        <v>2</v>
      </c>
      <c r="B33" s="94">
        <v>2</v>
      </c>
      <c r="C33" s="93">
        <v>0.35416666666666669</v>
      </c>
      <c r="D33" s="7" t="s">
        <v>219</v>
      </c>
      <c r="E33" s="7" t="s">
        <v>184</v>
      </c>
      <c r="F33" s="7" t="s">
        <v>6</v>
      </c>
      <c r="G33" s="7" t="s">
        <v>183</v>
      </c>
    </row>
    <row r="34" spans="1:7" x14ac:dyDescent="0.25">
      <c r="A34" s="7">
        <v>17</v>
      </c>
      <c r="B34" s="94">
        <v>1</v>
      </c>
      <c r="C34" s="93">
        <v>0.625</v>
      </c>
      <c r="D34" s="7" t="s">
        <v>219</v>
      </c>
      <c r="E34" s="7" t="s">
        <v>57</v>
      </c>
      <c r="F34" s="7" t="s">
        <v>6</v>
      </c>
      <c r="G34" s="7" t="s">
        <v>85</v>
      </c>
    </row>
    <row r="35" spans="1:7" hidden="1" x14ac:dyDescent="0.25">
      <c r="A35" s="7">
        <v>4</v>
      </c>
      <c r="B35" s="94">
        <v>2</v>
      </c>
      <c r="C35" s="93">
        <v>0.3888888888888889</v>
      </c>
      <c r="D35" s="7" t="s">
        <v>219</v>
      </c>
      <c r="E35" s="7" t="s">
        <v>179</v>
      </c>
      <c r="F35" s="7" t="s">
        <v>6</v>
      </c>
      <c r="G35" s="7" t="s">
        <v>77</v>
      </c>
    </row>
    <row r="36" spans="1:7" x14ac:dyDescent="0.25">
      <c r="A36" s="7">
        <v>19</v>
      </c>
      <c r="B36" s="94">
        <v>1</v>
      </c>
      <c r="C36" s="93">
        <v>0.65972222222222221</v>
      </c>
      <c r="D36" s="7" t="s">
        <v>219</v>
      </c>
      <c r="E36" s="7" t="s">
        <v>99</v>
      </c>
      <c r="F36" s="7" t="s">
        <v>6</v>
      </c>
      <c r="G36" s="7" t="s">
        <v>125</v>
      </c>
    </row>
    <row r="37" spans="1:7" hidden="1" x14ac:dyDescent="0.25">
      <c r="A37" s="7">
        <v>6</v>
      </c>
      <c r="B37" s="94">
        <v>2</v>
      </c>
      <c r="C37" s="93">
        <v>0.4236111111111111</v>
      </c>
      <c r="D37" s="7" t="s">
        <v>219</v>
      </c>
      <c r="E37" s="7" t="s">
        <v>186</v>
      </c>
      <c r="F37" s="7" t="s">
        <v>6</v>
      </c>
      <c r="G37" s="7" t="s">
        <v>181</v>
      </c>
    </row>
    <row r="38" spans="1:7" hidden="1" x14ac:dyDescent="0.25">
      <c r="A38" s="7">
        <v>19</v>
      </c>
      <c r="B38" s="94">
        <v>3</v>
      </c>
      <c r="C38" s="86">
        <v>0.65972222222222221</v>
      </c>
      <c r="D38" s="92" t="s">
        <v>219</v>
      </c>
      <c r="E38" s="79" t="s">
        <v>99</v>
      </c>
      <c r="F38" s="67" t="s">
        <v>6</v>
      </c>
      <c r="G38" s="82" t="s">
        <v>125</v>
      </c>
    </row>
    <row r="39" spans="1:7" hidden="1" x14ac:dyDescent="0.25">
      <c r="A39" s="7">
        <v>8</v>
      </c>
      <c r="B39" s="94">
        <v>2</v>
      </c>
      <c r="C39" s="93">
        <v>0.45833333333333331</v>
      </c>
      <c r="D39" s="7" t="s">
        <v>219</v>
      </c>
      <c r="E39" s="7" t="s">
        <v>177</v>
      </c>
      <c r="F39" s="7" t="s">
        <v>6</v>
      </c>
      <c r="G39" s="7" t="s">
        <v>119</v>
      </c>
    </row>
    <row r="40" spans="1:7" hidden="1" x14ac:dyDescent="0.25">
      <c r="A40" s="7">
        <v>21</v>
      </c>
      <c r="B40" s="94">
        <v>3</v>
      </c>
      <c r="C40" s="86">
        <v>0.69444444444444453</v>
      </c>
      <c r="D40" s="92" t="s">
        <v>219</v>
      </c>
      <c r="E40" s="79" t="s">
        <v>52</v>
      </c>
      <c r="F40" s="67" t="s">
        <v>6</v>
      </c>
      <c r="G40" s="82" t="s">
        <v>74</v>
      </c>
    </row>
    <row r="41" spans="1:7" hidden="1" x14ac:dyDescent="0.25">
      <c r="A41" s="7">
        <v>10</v>
      </c>
      <c r="B41" s="94">
        <v>2</v>
      </c>
      <c r="C41" s="93">
        <v>0.49305555555555558</v>
      </c>
      <c r="D41" s="7" t="s">
        <v>219</v>
      </c>
      <c r="E41" s="7" t="s">
        <v>69</v>
      </c>
      <c r="F41" s="7" t="s">
        <v>6</v>
      </c>
      <c r="G41" s="7" t="s">
        <v>82</v>
      </c>
    </row>
    <row r="42" spans="1:7" hidden="1" x14ac:dyDescent="0.25">
      <c r="A42" s="7">
        <v>23</v>
      </c>
      <c r="B42" s="94">
        <v>3</v>
      </c>
      <c r="C42" s="86">
        <v>0.72222222222222221</v>
      </c>
      <c r="D42" s="92" t="s">
        <v>219</v>
      </c>
      <c r="E42" s="79" t="s">
        <v>59</v>
      </c>
      <c r="F42" s="67" t="s">
        <v>6</v>
      </c>
      <c r="G42" s="82" t="s">
        <v>78</v>
      </c>
    </row>
    <row r="43" spans="1:7" hidden="1" x14ac:dyDescent="0.25">
      <c r="A43" s="7">
        <v>12</v>
      </c>
      <c r="B43" s="94">
        <v>2</v>
      </c>
      <c r="C43" s="93">
        <v>0.52777777777777779</v>
      </c>
      <c r="D43" s="7" t="s">
        <v>219</v>
      </c>
      <c r="E43" s="7" t="s">
        <v>111</v>
      </c>
      <c r="F43" s="7" t="s">
        <v>6</v>
      </c>
      <c r="G43" s="7" t="s">
        <v>124</v>
      </c>
    </row>
    <row r="44" spans="1:7" hidden="1" x14ac:dyDescent="0.25">
      <c r="A44" s="7">
        <v>25</v>
      </c>
      <c r="B44" s="94">
        <v>3</v>
      </c>
      <c r="C44" s="86">
        <v>0.75694444444444453</v>
      </c>
      <c r="D44" s="92" t="s">
        <v>219</v>
      </c>
      <c r="E44" s="79" t="s">
        <v>95</v>
      </c>
      <c r="F44" s="67" t="s">
        <v>6</v>
      </c>
      <c r="G44" s="82" t="s">
        <v>70</v>
      </c>
    </row>
    <row r="45" spans="1:7" hidden="1" x14ac:dyDescent="0.25">
      <c r="A45" s="7">
        <v>14</v>
      </c>
      <c r="B45" s="94">
        <v>2</v>
      </c>
      <c r="C45" s="93">
        <v>0.55555555555555558</v>
      </c>
      <c r="D45" s="7" t="s">
        <v>219</v>
      </c>
      <c r="E45" s="7" t="s">
        <v>72</v>
      </c>
      <c r="F45" s="7" t="s">
        <v>6</v>
      </c>
      <c r="G45" s="7" t="s">
        <v>80</v>
      </c>
    </row>
    <row r="46" spans="1:7" hidden="1" x14ac:dyDescent="0.25">
      <c r="A46" s="7">
        <v>27</v>
      </c>
      <c r="B46" s="94">
        <v>3</v>
      </c>
      <c r="C46" s="86">
        <v>0.33333333333333331</v>
      </c>
      <c r="D46" s="92" t="s">
        <v>220</v>
      </c>
      <c r="E46" s="79" t="s">
        <v>63</v>
      </c>
      <c r="F46" s="67" t="s">
        <v>6</v>
      </c>
      <c r="G46" s="82" t="s">
        <v>64</v>
      </c>
    </row>
    <row r="47" spans="1:7" hidden="1" x14ac:dyDescent="0.25">
      <c r="A47" s="7">
        <v>16</v>
      </c>
      <c r="B47" s="94">
        <v>2</v>
      </c>
      <c r="C47" s="93">
        <v>0.59027777777777779</v>
      </c>
      <c r="D47" s="7" t="s">
        <v>219</v>
      </c>
      <c r="E47" s="7" t="s">
        <v>114</v>
      </c>
      <c r="F47" s="7" t="s">
        <v>6</v>
      </c>
      <c r="G47" s="7" t="s">
        <v>122</v>
      </c>
    </row>
    <row r="48" spans="1:7" x14ac:dyDescent="0.25">
      <c r="A48" s="7">
        <v>21</v>
      </c>
      <c r="B48" s="94">
        <v>1</v>
      </c>
      <c r="C48" s="93">
        <v>0.69444444444444453</v>
      </c>
      <c r="D48" s="7" t="s">
        <v>219</v>
      </c>
      <c r="E48" s="7" t="s">
        <v>52</v>
      </c>
      <c r="F48" s="7" t="s">
        <v>6</v>
      </c>
      <c r="G48" s="7" t="s">
        <v>74</v>
      </c>
    </row>
    <row r="49" spans="1:7" hidden="1" x14ac:dyDescent="0.25">
      <c r="A49" s="7">
        <v>18</v>
      </c>
      <c r="B49" s="94">
        <v>2</v>
      </c>
      <c r="C49" s="93">
        <v>0.625</v>
      </c>
      <c r="D49" s="7" t="s">
        <v>219</v>
      </c>
      <c r="E49" s="7" t="s">
        <v>75</v>
      </c>
      <c r="F49" s="7" t="s">
        <v>6</v>
      </c>
      <c r="G49" s="7" t="s">
        <v>66</v>
      </c>
    </row>
    <row r="50" spans="1:7" x14ac:dyDescent="0.25">
      <c r="A50" s="7">
        <v>23</v>
      </c>
      <c r="B50" s="94">
        <v>1</v>
      </c>
      <c r="C50" s="93">
        <v>0.72222222222222221</v>
      </c>
      <c r="D50" s="7" t="s">
        <v>219</v>
      </c>
      <c r="E50" s="7" t="s">
        <v>59</v>
      </c>
      <c r="F50" s="7" t="s">
        <v>6</v>
      </c>
      <c r="G50" s="7" t="s">
        <v>78</v>
      </c>
    </row>
    <row r="51" spans="1:7" hidden="1" x14ac:dyDescent="0.25">
      <c r="A51" s="7">
        <v>20</v>
      </c>
      <c r="B51" s="94">
        <v>2</v>
      </c>
      <c r="C51" s="93">
        <v>0.65972222222222221</v>
      </c>
      <c r="D51" s="7" t="s">
        <v>219</v>
      </c>
      <c r="E51" s="7" t="s">
        <v>117</v>
      </c>
      <c r="F51" s="7" t="s">
        <v>6</v>
      </c>
      <c r="G51" s="7" t="s">
        <v>109</v>
      </c>
    </row>
    <row r="52" spans="1:7" x14ac:dyDescent="0.25">
      <c r="A52" s="7">
        <v>25</v>
      </c>
      <c r="B52" s="94">
        <v>1</v>
      </c>
      <c r="C52" s="93">
        <v>0.75694444444444453</v>
      </c>
      <c r="D52" s="7" t="s">
        <v>219</v>
      </c>
      <c r="E52" s="7" t="s">
        <v>95</v>
      </c>
      <c r="F52" s="7" t="s">
        <v>6</v>
      </c>
      <c r="G52" s="7" t="s">
        <v>70</v>
      </c>
    </row>
    <row r="53" spans="1:7" hidden="1" x14ac:dyDescent="0.25">
      <c r="A53" s="7">
        <v>22</v>
      </c>
      <c r="B53" s="94">
        <v>2</v>
      </c>
      <c r="C53" s="93">
        <v>0.69444444444444453</v>
      </c>
      <c r="D53" s="7" t="s">
        <v>219</v>
      </c>
      <c r="E53" s="7" t="s">
        <v>94</v>
      </c>
      <c r="F53" s="7" t="s">
        <v>6</v>
      </c>
      <c r="G53" s="7" t="s">
        <v>116</v>
      </c>
    </row>
    <row r="54" spans="1:7" x14ac:dyDescent="0.25">
      <c r="A54" s="7">
        <v>27</v>
      </c>
      <c r="B54" s="94">
        <v>1</v>
      </c>
      <c r="C54" s="93">
        <v>0.36805555555555558</v>
      </c>
      <c r="D54" s="7" t="s">
        <v>220</v>
      </c>
      <c r="E54" s="7" t="s">
        <v>63</v>
      </c>
      <c r="F54" s="7" t="s">
        <v>6</v>
      </c>
      <c r="G54" s="7" t="s">
        <v>64</v>
      </c>
    </row>
    <row r="55" spans="1:7" hidden="1" x14ac:dyDescent="0.25">
      <c r="A55" s="7">
        <v>24</v>
      </c>
      <c r="B55" s="94">
        <v>2</v>
      </c>
      <c r="C55" s="93">
        <v>0.72222222222222221</v>
      </c>
      <c r="D55" s="7" t="s">
        <v>219</v>
      </c>
      <c r="E55" s="7" t="s">
        <v>101</v>
      </c>
      <c r="F55" s="7" t="s">
        <v>6</v>
      </c>
      <c r="G55" s="7" t="s">
        <v>120</v>
      </c>
    </row>
    <row r="56" spans="1:7" x14ac:dyDescent="0.25">
      <c r="A56" s="7">
        <v>29</v>
      </c>
      <c r="B56" s="94">
        <v>1</v>
      </c>
      <c r="C56" s="86">
        <v>0.5625</v>
      </c>
      <c r="D56" s="92" t="s">
        <v>220</v>
      </c>
      <c r="E56" s="79" t="s">
        <v>84</v>
      </c>
      <c r="F56" s="67" t="s">
        <v>6</v>
      </c>
      <c r="G56" s="82" t="s">
        <v>91</v>
      </c>
    </row>
    <row r="57" spans="1:7" hidden="1" x14ac:dyDescent="0.25">
      <c r="A57" s="7">
        <v>26</v>
      </c>
      <c r="B57" s="94">
        <v>2</v>
      </c>
      <c r="C57" s="93">
        <v>0.75694444444444453</v>
      </c>
      <c r="D57" s="7" t="s">
        <v>219</v>
      </c>
      <c r="E57" s="7" t="s">
        <v>53</v>
      </c>
      <c r="F57" s="7" t="s">
        <v>6</v>
      </c>
      <c r="G57" s="7" t="s">
        <v>112</v>
      </c>
    </row>
    <row r="58" spans="1:7" x14ac:dyDescent="0.25">
      <c r="A58" s="7">
        <v>29</v>
      </c>
      <c r="B58" s="94">
        <v>1</v>
      </c>
      <c r="C58" s="93">
        <v>0.60416666666666663</v>
      </c>
      <c r="D58" s="7" t="s">
        <v>220</v>
      </c>
      <c r="E58" s="7" t="s">
        <v>84</v>
      </c>
      <c r="F58" s="7" t="s">
        <v>6</v>
      </c>
      <c r="G58" s="7" t="s">
        <v>91</v>
      </c>
    </row>
    <row r="59" spans="1:7" hidden="1" x14ac:dyDescent="0.25">
      <c r="A59" s="7">
        <v>28</v>
      </c>
      <c r="B59" s="94">
        <v>2</v>
      </c>
      <c r="C59" s="93">
        <v>0.36805555555555558</v>
      </c>
      <c r="D59" s="7" t="s">
        <v>220</v>
      </c>
      <c r="E59" s="7" t="s">
        <v>105</v>
      </c>
      <c r="F59" s="7" t="s">
        <v>6</v>
      </c>
      <c r="G59" s="7" t="s">
        <v>107</v>
      </c>
    </row>
    <row r="60" spans="1:7" x14ac:dyDescent="0.25">
      <c r="A60" s="7">
        <v>30</v>
      </c>
      <c r="B60" s="94">
        <v>1</v>
      </c>
      <c r="C60" s="86">
        <v>0.45833333333333331</v>
      </c>
      <c r="D60" s="92" t="s">
        <v>220</v>
      </c>
      <c r="E60" s="79" t="s">
        <v>83</v>
      </c>
      <c r="F60" s="67" t="s">
        <v>6</v>
      </c>
      <c r="G60" s="82" t="s">
        <v>90</v>
      </c>
    </row>
    <row r="61" spans="1:7" x14ac:dyDescent="0.25">
      <c r="A61" s="7">
        <v>30</v>
      </c>
      <c r="B61" s="94">
        <v>1</v>
      </c>
      <c r="C61" s="93">
        <v>0.5</v>
      </c>
      <c r="D61" s="7" t="s">
        <v>220</v>
      </c>
      <c r="E61" s="7" t="s">
        <v>83</v>
      </c>
      <c r="F61" s="7" t="s">
        <v>6</v>
      </c>
      <c r="G61" s="7" t="s">
        <v>90</v>
      </c>
    </row>
  </sheetData>
  <autoFilter ref="A1:G61" xr:uid="{226D990D-6DB8-48D3-BAFC-F2AA888BF8AD}">
    <filterColumn colId="1">
      <filters>
        <filter val="1"/>
      </filters>
    </filterColumn>
    <sortState ref="A8:G61">
      <sortCondition ref="A1"/>
    </sortState>
  </autoFilter>
  <sortState ref="A10:G61">
    <sortCondition ref="A8"/>
  </sortState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U20 FIÚ</vt:lpstr>
      <vt:lpstr>U20 LÁNY</vt:lpstr>
      <vt:lpstr>FÉRFI SELEJTEZŐ</vt:lpstr>
      <vt:lpstr>NŐI SELEJTEZŐ</vt:lpstr>
      <vt:lpstr>Ffi FŐTÁBLA</vt:lpstr>
      <vt:lpstr>Női FŐTÁBLA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</dc:creator>
  <cp:lastModifiedBy>MRSZIRODA_09</cp:lastModifiedBy>
  <cp:lastPrinted>2019-06-14T17:47:13Z</cp:lastPrinted>
  <dcterms:created xsi:type="dcterms:W3CDTF">2019-05-25T10:53:55Z</dcterms:created>
  <dcterms:modified xsi:type="dcterms:W3CDTF">2019-06-14T20:06:11Z</dcterms:modified>
</cp:coreProperties>
</file>